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CDQAR9\Documents\Offline\MVNQ Forms\"/>
    </mc:Choice>
  </mc:AlternateContent>
  <xr:revisionPtr revIDLastSave="0" documentId="8_{366CBFD2-22DD-44C9-ABBA-475AAF3338DF}" xr6:coauthVersionLast="47" xr6:coauthVersionMax="47" xr10:uidLastSave="{00000000-0000-0000-0000-000000000000}"/>
  <bookViews>
    <workbookView xWindow="28680" yWindow="-1935" windowWidth="29040" windowHeight="15840" tabRatio="606"/>
  </bookViews>
  <sheets>
    <sheet name="MVNQS09" sheetId="7" r:id="rId1"/>
    <sheet name="Data" sheetId="9" state="hidden" r:id="rId2"/>
    <sheet name="Lookup" sheetId="8" state="hidden" r:id="rId3"/>
  </sheets>
  <definedNames>
    <definedName name="BREAK_TYPE">Lookup!$V$2:$V$8</definedName>
    <definedName name="CALIBRATION_BLOCK_TYPE">Lookup!$AC$2:$AC$7</definedName>
    <definedName name="CAP_METHOD">Lookup!$S$2:$S$6</definedName>
    <definedName name="COMPACTION_HAMMER">Lookup!$G$2:$G$3</definedName>
    <definedName name="CONCRETE_FEATURE">Lookup!$H$2:$H$9</definedName>
    <definedName name="COUPLANT">Lookup!$AD$2:$AD$3</definedName>
    <definedName name="CURRENT">Lookup!$AA$2:$AA$6</definedName>
    <definedName name="DELIVERY_METHOD">Lookup!$R$2:$R$4</definedName>
    <definedName name="DEMAGNETIZING_METHOD">Lookup!$AB$2:$AB$6</definedName>
    <definedName name="DEVELOPER">Lookup!$AH$2:$AH$6</definedName>
    <definedName name="EMULSIFIER">Lookup!$AG$2:$AG$4</definedName>
    <definedName name="FIELD_DIRECTION">Lookup!$Z$2:$Z$7</definedName>
    <definedName name="FORM_DATA">Data!$A$1:$P$2</definedName>
    <definedName name="GROUP_SYMBOL">Lookup!$J$2:$J$15</definedName>
    <definedName name="INFO_DATA">Data!$A$7:$B$8</definedName>
    <definedName name="INSPECTION_TYPE">Lookup!$AI$2:$AI$6</definedName>
    <definedName name="JOINT_TYPE">Lookup!$AK$2:$AK$9</definedName>
    <definedName name="LAB_TYPE">Lookup!$C$2:$C$4</definedName>
    <definedName name="MAGNETIC_PARTICULATE">Lookup!$X$2:$X$5</definedName>
    <definedName name="MAGNETIC_PARTICULATE_APPLICATION">Lookup!$Y$2:$Y$6</definedName>
    <definedName name="MAGNETIZING_COMPONENT">Lookup!$W$2:$W$6</definedName>
    <definedName name="MATERIAL_SOURCE">Lookup!$K$2:$K$4</definedName>
    <definedName name="METHOD_4253">Lookup!$Q$2:$Q$9</definedName>
    <definedName name="METHOD_4254">Lookup!$P$2:$P$4</definedName>
    <definedName name="MOISTURE_CONTENT_METHOD">Lookup!$O$2:$O$5</definedName>
    <definedName name="PENETRANT">Lookup!$AF$2:$AF$3</definedName>
    <definedName name="PLACEMENT_METHOD">Lookup!$D$2:$D$8</definedName>
    <definedName name="PREPARATION_METHOD">Lookup!$F$2:$F$3</definedName>
    <definedName name="_xlnm.Print_Area" localSheetId="0">MVNQS09!$A$1:$G$57</definedName>
    <definedName name="SAMPLE_DIMENSIONS">Lookup!$U$2:$U$3</definedName>
    <definedName name="SAMPLE_SIZE">Lookup!$T$2:$T$8</definedName>
    <definedName name="SIEVE_TYPE">Lookup!$AJ$2:$AJ$25</definedName>
    <definedName name="SOIL_FEATURE">Lookup!$I$2:$I$15</definedName>
    <definedName name="SOURCE_DATA">Data!$A$3:$B$4</definedName>
    <definedName name="SPEC_DATA">Data!$A$5:$A$6</definedName>
    <definedName name="SPECIFIC_GRAVITY_METHOD">Lookup!$E$2:$E$3</definedName>
    <definedName name="TEST_DATA">Data!$A$9:$Z$19</definedName>
    <definedName name="TEST_METHOD">Lookup!$N$2:$N$8</definedName>
    <definedName name="TEST_RESULT">Lookup!$L$2:$L$4</definedName>
    <definedName name="TRANSMISSION_MODE">Lookup!$M$2:$M$8</definedName>
    <definedName name="WEDGE_ANGLE">Lookup!$AE$2:$AE$4</definedName>
    <definedName name="YES_NO">Lookup!$B$2:$B$3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9" l="1"/>
  <c r="H19" i="9"/>
  <c r="H18" i="9"/>
  <c r="H17" i="9"/>
  <c r="H16" i="9"/>
  <c r="H15" i="9"/>
  <c r="H14" i="9"/>
  <c r="H13" i="9"/>
  <c r="H12" i="9"/>
  <c r="H11" i="9"/>
  <c r="H10" i="9"/>
  <c r="G14" i="9"/>
  <c r="G13" i="9"/>
  <c r="G12" i="9"/>
  <c r="G11" i="9"/>
  <c r="G10" i="9"/>
  <c r="G19" i="9"/>
  <c r="G18" i="9"/>
  <c r="G17" i="9"/>
  <c r="G16" i="9"/>
  <c r="G15" i="9"/>
  <c r="F19" i="9"/>
  <c r="F18" i="9"/>
  <c r="F17" i="9"/>
  <c r="F16" i="9"/>
  <c r="F15" i="9"/>
  <c r="F14" i="9"/>
  <c r="F13" i="9"/>
  <c r="F12" i="9"/>
  <c r="F11" i="9"/>
  <c r="F10" i="9"/>
  <c r="A2" i="9" s="1"/>
  <c r="O2" i="9"/>
  <c r="H2" i="9"/>
  <c r="F2" i="9"/>
  <c r="G2" i="9"/>
  <c r="J2" i="9"/>
  <c r="E2" i="9"/>
  <c r="C57" i="7"/>
  <c r="I10" i="9"/>
  <c r="J10" i="9"/>
  <c r="K10" i="9"/>
  <c r="L10" i="9"/>
  <c r="M10" i="9"/>
  <c r="N10" i="9"/>
  <c r="D11" i="9"/>
  <c r="A11" i="9"/>
  <c r="D12" i="9"/>
  <c r="A12" i="9"/>
  <c r="D13" i="9"/>
  <c r="A13" i="9" s="1"/>
  <c r="D14" i="9"/>
  <c r="A14" i="9" s="1"/>
  <c r="D15" i="9"/>
  <c r="A15" i="9"/>
  <c r="D16" i="9"/>
  <c r="A16" i="9"/>
  <c r="D17" i="9"/>
  <c r="A17" i="9"/>
  <c r="D18" i="9"/>
  <c r="A18" i="9"/>
  <c r="D19" i="9"/>
  <c r="A19" i="9"/>
  <c r="D10" i="9"/>
  <c r="A1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E19" i="9"/>
  <c r="G52" i="7"/>
  <c r="Y19" i="9" s="1"/>
  <c r="F52" i="7"/>
  <c r="Y18" i="9" s="1"/>
  <c r="E52" i="7"/>
  <c r="Y17" i="9" s="1"/>
  <c r="D52" i="7"/>
  <c r="Y16" i="9" s="1"/>
  <c r="C52" i="7"/>
  <c r="Y15" i="9" s="1"/>
  <c r="G28" i="7"/>
  <c r="Y14" i="9"/>
  <c r="F28" i="7"/>
  <c r="Y13" i="9" s="1"/>
  <c r="E28" i="7"/>
  <c r="Y12" i="9"/>
  <c r="D28" i="7"/>
  <c r="Y11" i="9" s="1"/>
  <c r="C28" i="7"/>
  <c r="Y10" i="9" s="1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E18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E17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E16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E15" i="9"/>
  <c r="Z19" i="9"/>
  <c r="Z18" i="9"/>
  <c r="Z17" i="9"/>
  <c r="Z16" i="9"/>
  <c r="Z15" i="9"/>
  <c r="Z14" i="9"/>
  <c r="Z13" i="9"/>
  <c r="Z12" i="9"/>
  <c r="Z11" i="9"/>
  <c r="Z10" i="9"/>
  <c r="C19" i="9"/>
  <c r="C18" i="9"/>
  <c r="C17" i="9"/>
  <c r="C16" i="9"/>
  <c r="C15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E14" i="9"/>
  <c r="C14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E13" i="9"/>
  <c r="C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E12" i="9"/>
  <c r="C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E11" i="9"/>
  <c r="C11" i="9"/>
  <c r="X10" i="9"/>
  <c r="W10" i="9"/>
  <c r="V10" i="9"/>
  <c r="U10" i="9"/>
  <c r="T10" i="9"/>
  <c r="S10" i="9"/>
  <c r="R10" i="9"/>
  <c r="Q10" i="9"/>
  <c r="P10" i="9"/>
  <c r="O10" i="9"/>
  <c r="E10" i="9"/>
  <c r="C10" i="9"/>
  <c r="M2" i="9"/>
  <c r="B4" i="9"/>
  <c r="N2" i="9"/>
  <c r="B8" i="9"/>
  <c r="P2" i="9"/>
  <c r="L2" i="9"/>
  <c r="K2" i="9"/>
  <c r="I2" i="9"/>
  <c r="D2" i="9"/>
  <c r="A6" i="9" l="1"/>
  <c r="A8" i="9"/>
  <c r="A4" i="9"/>
</calcChain>
</file>

<file path=xl/sharedStrings.xml><?xml version="1.0" encoding="utf-8"?>
<sst xmlns="http://schemas.openxmlformats.org/spreadsheetml/2006/main" count="380" uniqueCount="309">
  <si>
    <t>Feature</t>
  </si>
  <si>
    <t>Station</t>
  </si>
  <si>
    <t>Offset</t>
  </si>
  <si>
    <t>Laboratory</t>
  </si>
  <si>
    <t>Submitted By</t>
  </si>
  <si>
    <t>Elevation (ft)</t>
  </si>
  <si>
    <t>Contractor</t>
  </si>
  <si>
    <t>TEST_NO</t>
  </si>
  <si>
    <t>CONTRACT_NO</t>
  </si>
  <si>
    <t>PROJECT</t>
  </si>
  <si>
    <t>LABORATORY</t>
  </si>
  <si>
    <t>LIFT_NO</t>
  </si>
  <si>
    <t>REMARKS</t>
  </si>
  <si>
    <t>MOISTURE_CONTENT</t>
  </si>
  <si>
    <t>Sample Date</t>
  </si>
  <si>
    <t>FEATURE</t>
  </si>
  <si>
    <t>FORM_NAME</t>
  </si>
  <si>
    <t>MVNQS09</t>
  </si>
  <si>
    <t>USACE Contract No</t>
  </si>
  <si>
    <t>Report No</t>
  </si>
  <si>
    <t>Test No</t>
  </si>
  <si>
    <t>VERSION</t>
  </si>
  <si>
    <t xml:space="preserve">Lab Type </t>
  </si>
  <si>
    <t>Tare No</t>
  </si>
  <si>
    <t>Moisture Content (%)</t>
  </si>
  <si>
    <t>Project</t>
  </si>
  <si>
    <t>Lab Tested By</t>
  </si>
  <si>
    <t>Lift No</t>
  </si>
  <si>
    <t>Tare Mass (g)</t>
  </si>
  <si>
    <t>Remarks</t>
  </si>
  <si>
    <t>After 3 min (g)</t>
  </si>
  <si>
    <t>Test Result</t>
  </si>
  <si>
    <t>Reviewed By</t>
  </si>
  <si>
    <t>Validation Name</t>
  </si>
  <si>
    <t>YES_NO</t>
  </si>
  <si>
    <t>LAB_TYPE</t>
  </si>
  <si>
    <t>PLACEMENT_METHOD</t>
  </si>
  <si>
    <t>SPECIFIC_GRAVITY_METHOD</t>
  </si>
  <si>
    <t>PREPARATION_METHOD</t>
  </si>
  <si>
    <t>HAMMER_METHOD</t>
  </si>
  <si>
    <t>CONCRETE_FEATURE</t>
  </si>
  <si>
    <t>SOIL_FEATURE</t>
  </si>
  <si>
    <t>GROUP_SYMBOL</t>
  </si>
  <si>
    <t>MATERIAL_SOURCE</t>
  </si>
  <si>
    <t>TEST_RESULT</t>
  </si>
  <si>
    <t>TRANSMISSION_MODE</t>
  </si>
  <si>
    <t>MOISTURE_CONTENT_METHOD</t>
  </si>
  <si>
    <t>METHOD_4254</t>
  </si>
  <si>
    <t>METHOD_4253</t>
  </si>
  <si>
    <t>DELIVERY_METHOD</t>
  </si>
  <si>
    <t>CAP_METHOD</t>
  </si>
  <si>
    <t>SAMPLE_SIZE</t>
  </si>
  <si>
    <t>BREAK_TYPE</t>
  </si>
  <si>
    <t>Validation Data</t>
  </si>
  <si>
    <t>Yes</t>
  </si>
  <si>
    <t>IND</t>
  </si>
  <si>
    <t>Direct Discharge</t>
  </si>
  <si>
    <t>ASTM D 854</t>
  </si>
  <si>
    <t>Moist</t>
  </si>
  <si>
    <t>Manual</t>
  </si>
  <si>
    <t>CH</t>
  </si>
  <si>
    <t>Jobsite</t>
  </si>
  <si>
    <t>Pass</t>
  </si>
  <si>
    <t>DT 300</t>
  </si>
  <si>
    <t>ASTM D698-A</t>
  </si>
  <si>
    <t>ASTM D 2216</t>
  </si>
  <si>
    <t>Method A</t>
  </si>
  <si>
    <t>Method 1A - Wet</t>
  </si>
  <si>
    <t>Testing Lab</t>
  </si>
  <si>
    <t>Sample Diameter (in)</t>
  </si>
  <si>
    <t>Type 1</t>
  </si>
  <si>
    <t>No</t>
  </si>
  <si>
    <t>QC</t>
  </si>
  <si>
    <t xml:space="preserve">Pumping </t>
  </si>
  <si>
    <t>Estimated</t>
  </si>
  <si>
    <t>Dry</t>
  </si>
  <si>
    <t>Mechanical</t>
  </si>
  <si>
    <t>Ramp</t>
  </si>
  <si>
    <t>CL</t>
  </si>
  <si>
    <t>Borrow Pit</t>
  </si>
  <si>
    <t>Fail</t>
  </si>
  <si>
    <t>DT 250</t>
  </si>
  <si>
    <t>ASTM D698-B</t>
  </si>
  <si>
    <t>ASTM D 4643</t>
  </si>
  <si>
    <t>Method B</t>
  </si>
  <si>
    <t>Method 1A - Dry</t>
  </si>
  <si>
    <t>Sample Width (in)</t>
  </si>
  <si>
    <t>Type 2</t>
  </si>
  <si>
    <t>QA</t>
  </si>
  <si>
    <t>Chute</t>
  </si>
  <si>
    <t>Access Road</t>
  </si>
  <si>
    <t>ML</t>
  </si>
  <si>
    <t>Other</t>
  </si>
  <si>
    <t>Info Only</t>
  </si>
  <si>
    <t>DT 200</t>
  </si>
  <si>
    <t>ASTM D698-C</t>
  </si>
  <si>
    <t>Method C</t>
  </si>
  <si>
    <t>Method 1B - Wet</t>
  </si>
  <si>
    <t>A-E</t>
  </si>
  <si>
    <t>Type 3</t>
  </si>
  <si>
    <t>Bucket</t>
  </si>
  <si>
    <t>Road</t>
  </si>
  <si>
    <t>SM</t>
  </si>
  <si>
    <t>DT 150</t>
  </si>
  <si>
    <t>ASTM D1557-A</t>
  </si>
  <si>
    <t>Method 1B - Dry</t>
  </si>
  <si>
    <t>Type 4</t>
  </si>
  <si>
    <t>Belt Conveyor</t>
  </si>
  <si>
    <t>SC</t>
  </si>
  <si>
    <t>DT 100</t>
  </si>
  <si>
    <t>ASTM D1557-B</t>
  </si>
  <si>
    <t>Method 2A - Wet</t>
  </si>
  <si>
    <t>Type 5</t>
  </si>
  <si>
    <t>Buggie</t>
  </si>
  <si>
    <t>SP</t>
  </si>
  <si>
    <t>DT 50</t>
  </si>
  <si>
    <t>ASTM D1557-C</t>
  </si>
  <si>
    <t>Method 2A - Dry</t>
  </si>
  <si>
    <t>Type 6</t>
  </si>
  <si>
    <t>Dumptruck</t>
  </si>
  <si>
    <t>SW</t>
  </si>
  <si>
    <t>Method 2B - Wet</t>
  </si>
  <si>
    <t>N/A</t>
  </si>
  <si>
    <t>Berm</t>
  </si>
  <si>
    <t>GW</t>
  </si>
  <si>
    <t>Method 2B - Dry</t>
  </si>
  <si>
    <t>GP</t>
  </si>
  <si>
    <t>Sand Blanket</t>
  </si>
  <si>
    <t>GC</t>
  </si>
  <si>
    <t>GM</t>
  </si>
  <si>
    <t>MH</t>
  </si>
  <si>
    <t>OH</t>
  </si>
  <si>
    <t>OL</t>
  </si>
  <si>
    <t>Validations</t>
  </si>
  <si>
    <t>Force Selection</t>
  </si>
  <si>
    <t>Sort Descending</t>
  </si>
  <si>
    <t>Input Message</t>
  </si>
  <si>
    <t>Yes or No</t>
  </si>
  <si>
    <t>Select the labs QA or QC status or IND for Independent pertaining to this contract</t>
  </si>
  <si>
    <t>Select the placement method</t>
  </si>
  <si>
    <t>Select the specific gravity method used</t>
  </si>
  <si>
    <t>Select the preparation method</t>
  </si>
  <si>
    <t>Select manual or mechanical hammer method</t>
  </si>
  <si>
    <t>Select the concrete feature</t>
  </si>
  <si>
    <t>Select the soil feature</t>
  </si>
  <si>
    <t>Select the group symbol</t>
  </si>
  <si>
    <t>Select the material source, see borrow pit link</t>
  </si>
  <si>
    <t xml:space="preserve">Select a test result or info only </t>
  </si>
  <si>
    <t>Select the transmission mode</t>
  </si>
  <si>
    <t>Select the appropriate ASTM method used</t>
  </si>
  <si>
    <t>Select the ASTM moisture content method used</t>
  </si>
  <si>
    <t>Select the method used for ASTM 4254</t>
  </si>
  <si>
    <t>Select the method used for ASTM 4253</t>
  </si>
  <si>
    <t>Select the sample delivery method</t>
  </si>
  <si>
    <t>Select the Cap method used</t>
  </si>
  <si>
    <t>Select the sample size used</t>
  </si>
  <si>
    <t>Select the sample dimension to use to calculate area</t>
  </si>
  <si>
    <t>Select the type of break</t>
  </si>
  <si>
    <t>Material Source</t>
  </si>
  <si>
    <t>Latitude (°N)</t>
  </si>
  <si>
    <t>Longitude (°W)</t>
  </si>
  <si>
    <t>KEY_VALUE</t>
  </si>
  <si>
    <t>REPORT_NO</t>
  </si>
  <si>
    <t>CONTRACTOR</t>
  </si>
  <si>
    <t>REPORT_DATE</t>
  </si>
  <si>
    <t>LAB_TESTED_BY</t>
  </si>
  <si>
    <t>REVIEWED_BY</t>
  </si>
  <si>
    <t>SUBMITTED_BY</t>
  </si>
  <si>
    <t>FILENAME</t>
  </si>
  <si>
    <t>VISUAL_DESCRIPTION</t>
  </si>
  <si>
    <t>STATION</t>
  </si>
  <si>
    <t>OFFSET</t>
  </si>
  <si>
    <t>LATITUDE</t>
  </si>
  <si>
    <t>LONGITUDE</t>
  </si>
  <si>
    <t>SAMPLE_DATE</t>
  </si>
  <si>
    <t>COMMENT</t>
  </si>
  <si>
    <t>RETEST_OF_ID</t>
  </si>
  <si>
    <t>TEST_DATE</t>
  </si>
  <si>
    <t>TARE_NO</t>
  </si>
  <si>
    <t>TARE_MASS</t>
  </si>
  <si>
    <t>WET_SOIL_PLUS_TARE_MASS_AT_3_MIN</t>
  </si>
  <si>
    <t>WET_SOIL_PLUS_TARE_MASS_AT_4_MIN</t>
  </si>
  <si>
    <t>WET_SOIL_PLUS_TARE_MASS_AT_5_MIN</t>
  </si>
  <si>
    <t>WET_SOIL_PLUS_TARE_MASS_AT_6_MIN</t>
  </si>
  <si>
    <t>WET_SOIL_PLUS_TARE_MASS_AT_7_MIN</t>
  </si>
  <si>
    <t>WET_SOIL_PLUS_TARE_MASS_AT_8_MIN</t>
  </si>
  <si>
    <t>Version</t>
  </si>
  <si>
    <t>Visual Description</t>
  </si>
  <si>
    <t>2" x 4" Cylinders</t>
  </si>
  <si>
    <t>4" x 8" Cylinders</t>
  </si>
  <si>
    <t>6" x 12" Cylinders</t>
  </si>
  <si>
    <t>2" x 2" Cube</t>
  </si>
  <si>
    <t>4" x 4" Cube</t>
  </si>
  <si>
    <t>IIW</t>
  </si>
  <si>
    <t>DS</t>
  </si>
  <si>
    <t>DSC</t>
  </si>
  <si>
    <t>DC</t>
  </si>
  <si>
    <t>Pad</t>
  </si>
  <si>
    <t>Sulfur</t>
  </si>
  <si>
    <t>Gypsum</t>
  </si>
  <si>
    <t>Cut/Grind</t>
  </si>
  <si>
    <t>Neat Paste</t>
  </si>
  <si>
    <t>Shallow Foundation</t>
  </si>
  <si>
    <t>Pavement</t>
  </si>
  <si>
    <t>Glycerin</t>
  </si>
  <si>
    <t>Cellulose</t>
  </si>
  <si>
    <t>AC</t>
  </si>
  <si>
    <t>FWDC</t>
  </si>
  <si>
    <t>HWDC</t>
  </si>
  <si>
    <t>Heat</t>
  </si>
  <si>
    <t>AC Demagnetizing</t>
  </si>
  <si>
    <t>DC Demagnetizing</t>
  </si>
  <si>
    <t>Dry Powder</t>
  </si>
  <si>
    <t>Aqueous</t>
  </si>
  <si>
    <t>Nonaqueous</t>
  </si>
  <si>
    <t>Liquid Film</t>
  </si>
  <si>
    <t>Oil-based</t>
  </si>
  <si>
    <t>Water-based</t>
  </si>
  <si>
    <t>Multidirectional</t>
  </si>
  <si>
    <t>Circular</t>
  </si>
  <si>
    <t>Induced</t>
  </si>
  <si>
    <t>Longitudal</t>
  </si>
  <si>
    <t>Transverse</t>
  </si>
  <si>
    <t>Toroidal</t>
  </si>
  <si>
    <t>Dry / Non-Fluorescent</t>
  </si>
  <si>
    <t>Wet / Non-Fluorescent</t>
  </si>
  <si>
    <t>Wet / Fluorescent</t>
  </si>
  <si>
    <t>Dry / Fluorescent</t>
  </si>
  <si>
    <t>Continuous</t>
  </si>
  <si>
    <t>Residual</t>
  </si>
  <si>
    <t>Residual/Particle bath</t>
  </si>
  <si>
    <t>True Continuous</t>
  </si>
  <si>
    <t>Prods</t>
  </si>
  <si>
    <t>Electromagnets (Yoke)</t>
  </si>
  <si>
    <t>Coil/Cable Wrap</t>
  </si>
  <si>
    <t>Permanent Magnets</t>
  </si>
  <si>
    <t>Visible</t>
  </si>
  <si>
    <t>Fluorescent</t>
  </si>
  <si>
    <t>3" x 6" Cylinders</t>
  </si>
  <si>
    <t>Backfill</t>
  </si>
  <si>
    <t>Pavement Base</t>
  </si>
  <si>
    <t>Structural Fill</t>
  </si>
  <si>
    <t>Revision</t>
  </si>
  <si>
    <t>Retest of Test ID</t>
  </si>
  <si>
    <t>Incremental Measurement          last 5 min only</t>
  </si>
  <si>
    <t>Plus 1 min (g)</t>
  </si>
  <si>
    <t>REVISION</t>
  </si>
  <si>
    <t>ELEVATION</t>
  </si>
  <si>
    <t>WET_SOIL_PLUS_TARE_MASS</t>
  </si>
  <si>
    <t>DRY_SOIL_PLUS_TARE_MASS</t>
  </si>
  <si>
    <t>Wet Soil + Tare Mass (g)</t>
  </si>
  <si>
    <t>Dry Soil + Tare Mass (g)</t>
  </si>
  <si>
    <t>Oven Used</t>
  </si>
  <si>
    <t>Moisture Content Determination</t>
  </si>
  <si>
    <t>Moisture Content Method</t>
  </si>
  <si>
    <t>OVEN_USED</t>
  </si>
  <si>
    <t>Visual</t>
  </si>
  <si>
    <t>Liquid</t>
  </si>
  <si>
    <t>Magnetic</t>
  </si>
  <si>
    <t>Radiographic</t>
  </si>
  <si>
    <t>Ultrasonic</t>
  </si>
  <si>
    <t>3"   (75 mm)</t>
  </si>
  <si>
    <t>2"   (50 mm)</t>
  </si>
  <si>
    <t>1 - 1/2"   (37.5 mm)</t>
  </si>
  <si>
    <t>3/4"   (19 mm)</t>
  </si>
  <si>
    <t>1/2"   (12.5 mm)</t>
  </si>
  <si>
    <t xml:space="preserve">3/8"   (9.5 mm) </t>
  </si>
  <si>
    <t>No 4   (4.75 mm)</t>
  </si>
  <si>
    <t>Coarse Pan</t>
  </si>
  <si>
    <t>No 8   (2.36 mm)</t>
  </si>
  <si>
    <t>Bedding</t>
  </si>
  <si>
    <t>Stabilized Fill</t>
  </si>
  <si>
    <t>ASTM D 6938</t>
  </si>
  <si>
    <t>1"     (25 mm)</t>
  </si>
  <si>
    <t>No. 3   (6.35 mm)</t>
  </si>
  <si>
    <t>No.6   (3.36 mm)</t>
  </si>
  <si>
    <t>No 10  (2 mm)</t>
  </si>
  <si>
    <t>No 16  (1.18 mm)</t>
  </si>
  <si>
    <t>No 20  (0.85 mm)</t>
  </si>
  <si>
    <t>No 30  (0.6 mm)</t>
  </si>
  <si>
    <t>No 40  (0.425 mm)</t>
  </si>
  <si>
    <t>No 50  (0.3 mm)</t>
  </si>
  <si>
    <t>No 60  (0.25 mm)</t>
  </si>
  <si>
    <t>No. 70   (0.210 mm)</t>
  </si>
  <si>
    <t>No 100 (0.15 mm)</t>
  </si>
  <si>
    <t>1 point</t>
  </si>
  <si>
    <t>Wall Stem</t>
  </si>
  <si>
    <t>Wall Base</t>
  </si>
  <si>
    <t>Stabilization Slab</t>
  </si>
  <si>
    <t>Slope Paving</t>
  </si>
  <si>
    <t>Bridge Bent</t>
  </si>
  <si>
    <t>Pile Cap</t>
  </si>
  <si>
    <t>Butt Joint</t>
  </si>
  <si>
    <t>Corner Joint</t>
  </si>
  <si>
    <t>T-Joint</t>
  </si>
  <si>
    <t>Lap Joint</t>
  </si>
  <si>
    <t>Edge Joint</t>
  </si>
  <si>
    <t>Flanged Butt Joint</t>
  </si>
  <si>
    <t>Flanged Lap Joint</t>
  </si>
  <si>
    <t>Flanged Edge Joint</t>
  </si>
  <si>
    <t>4" x 6" Cube</t>
  </si>
  <si>
    <t>No 140 (0.106 mm)</t>
  </si>
  <si>
    <t>No 200 (0.075 mm)</t>
  </si>
  <si>
    <t>Fine Pan</t>
  </si>
  <si>
    <t>Levee Embankment</t>
  </si>
  <si>
    <t>Semi-compacted Fill</t>
  </si>
  <si>
    <t>Uncompacted Fill</t>
  </si>
  <si>
    <t>Existing Subgrade</t>
  </si>
  <si>
    <t>Backscatter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</si>
</sst>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3" formatCode="0.0"/>
    <numFmt numFmtId="175" formatCode="mm/dd/yyyy"/>
    <numFmt numFmtId="176" formatCode="0.0_)"/>
    <numFmt numFmtId="177" formatCode="m/d/yy;@"/>
    <numFmt numFmtId="178" formatCode="0.0000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</borders>
  <cellStyleXfs count="2">
    <xf numFmtId="0" fontId="0" fillId="0" borderId="0"/>
    <xf numFmtId="176" fontId="14" fillId="0" borderId="0"/>
  </cellStyleXfs>
  <cellXfs count="145">
    <xf numFmtId="0" fontId="0" fillId="0" borderId="0" xfId="0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5" fillId="0" borderId="0" xfId="0" applyFont="1" applyFill="1" applyProtection="1"/>
    <xf numFmtId="0" fontId="5" fillId="0" borderId="0" xfId="0" applyFont="1" applyFill="1" applyBorder="1" applyProtection="1">
      <protection hidden="1"/>
    </xf>
    <xf numFmtId="0" fontId="5" fillId="0" borderId="0" xfId="0" applyFont="1" applyFill="1"/>
    <xf numFmtId="173" fontId="3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</xf>
    <xf numFmtId="0" fontId="10" fillId="0" borderId="0" xfId="0" applyFont="1" applyFill="1" applyProtection="1"/>
    <xf numFmtId="0" fontId="10" fillId="0" borderId="0" xfId="0" applyFont="1" applyFill="1" applyBorder="1" applyProtection="1"/>
    <xf numFmtId="0" fontId="10" fillId="0" borderId="0" xfId="0" applyFont="1" applyFill="1" applyBorder="1" applyProtection="1">
      <protection hidden="1"/>
    </xf>
    <xf numFmtId="2" fontId="12" fillId="0" borderId="0" xfId="0" applyNumberFormat="1" applyFont="1" applyFill="1" applyBorder="1" applyAlignment="1" applyProtection="1">
      <alignment horizontal="center"/>
      <protection locked="0"/>
    </xf>
    <xf numFmtId="173" fontId="3" fillId="0" borderId="0" xfId="0" applyNumberFormat="1" applyFont="1" applyFill="1" applyBorder="1" applyAlignment="1" applyProtection="1">
      <alignment horizontal="center"/>
    </xf>
    <xf numFmtId="2" fontId="12" fillId="0" borderId="1" xfId="0" applyNumberFormat="1" applyFont="1" applyFill="1" applyBorder="1" applyAlignment="1" applyProtection="1">
      <alignment horizontal="center"/>
      <protection locked="0"/>
    </xf>
    <xf numFmtId="173" fontId="3" fillId="0" borderId="1" xfId="0" applyNumberFormat="1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left"/>
    </xf>
    <xf numFmtId="173" fontId="3" fillId="0" borderId="1" xfId="0" applyNumberFormat="1" applyFont="1" applyFill="1" applyBorder="1" applyAlignment="1" applyProtection="1">
      <alignment horizontal="left"/>
      <protection locked="0"/>
    </xf>
    <xf numFmtId="0" fontId="0" fillId="0" borderId="3" xfId="0" applyNumberFormat="1" applyFill="1" applyBorder="1" applyAlignment="1"/>
    <xf numFmtId="0" fontId="0" fillId="2" borderId="3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2" borderId="3" xfId="0" applyNumberFormat="1" applyFill="1" applyBorder="1" applyAlignment="1"/>
    <xf numFmtId="0" fontId="0" fillId="0" borderId="3" xfId="0" applyNumberFormat="1" applyFill="1" applyBorder="1" applyAlignment="1" applyProtection="1"/>
    <xf numFmtId="0" fontId="0" fillId="2" borderId="3" xfId="0" applyNumberFormat="1" applyFill="1" applyBorder="1" applyAlignment="1" applyProtection="1"/>
    <xf numFmtId="0" fontId="0" fillId="2" borderId="3" xfId="0" applyFill="1" applyBorder="1"/>
    <xf numFmtId="0" fontId="0" fillId="0" borderId="3" xfId="0" applyBorder="1"/>
    <xf numFmtId="0" fontId="1" fillId="2" borderId="3" xfId="0" applyFont="1" applyFill="1" applyBorder="1"/>
    <xf numFmtId="0" fontId="0" fillId="0" borderId="4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4" xfId="0" applyNumberFormat="1" applyFont="1" applyFill="1" applyBorder="1" applyAlignment="1" applyProtection="1"/>
    <xf numFmtId="0" fontId="0" fillId="0" borderId="4" xfId="0" applyNumberForma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4" xfId="0" applyNumberFormat="1" applyFill="1" applyBorder="1" applyAlignment="1" applyProtection="1"/>
    <xf numFmtId="0" fontId="0" fillId="0" borderId="4" xfId="0" applyNumberFormat="1" applyFill="1" applyBorder="1" applyAlignment="1"/>
    <xf numFmtId="0" fontId="1" fillId="0" borderId="4" xfId="1" applyNumberFormat="1" applyFont="1" applyFill="1" applyBorder="1" applyAlignment="1" applyProtection="1">
      <protection hidden="1"/>
    </xf>
    <xf numFmtId="0" fontId="15" fillId="2" borderId="4" xfId="0" applyFont="1" applyFill="1" applyBorder="1"/>
    <xf numFmtId="0" fontId="15" fillId="0" borderId="4" xfId="0" applyFont="1" applyFill="1" applyBorder="1" applyProtection="1"/>
    <xf numFmtId="0" fontId="0" fillId="2" borderId="4" xfId="0" applyFill="1" applyBorder="1"/>
    <xf numFmtId="49" fontId="16" fillId="0" borderId="4" xfId="0" applyNumberFormat="1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/>
    <xf numFmtId="177" fontId="1" fillId="2" borderId="4" xfId="0" applyNumberFormat="1" applyFont="1" applyFill="1" applyBorder="1" applyAlignment="1" applyProtection="1">
      <alignment wrapText="1"/>
      <protection locked="0"/>
    </xf>
    <xf numFmtId="0" fontId="0" fillId="0" borderId="4" xfId="0" applyBorder="1"/>
    <xf numFmtId="0" fontId="1" fillId="2" borderId="4" xfId="0" applyFont="1" applyFill="1" applyBorder="1"/>
    <xf numFmtId="0" fontId="16" fillId="0" borderId="4" xfId="0" applyFont="1" applyBorder="1"/>
    <xf numFmtId="0" fontId="16" fillId="2" borderId="4" xfId="0" applyFont="1" applyFill="1" applyBorder="1"/>
    <xf numFmtId="0" fontId="16" fillId="0" borderId="4" xfId="0" applyFont="1" applyFill="1" applyBorder="1"/>
    <xf numFmtId="0" fontId="0" fillId="0" borderId="0" xfId="0" applyFill="1"/>
    <xf numFmtId="0" fontId="8" fillId="2" borderId="4" xfId="0" applyNumberFormat="1" applyFont="1" applyFill="1" applyBorder="1" applyAlignment="1"/>
    <xf numFmtId="0" fontId="8" fillId="0" borderId="4" xfId="0" applyNumberFormat="1" applyFont="1" applyFill="1" applyBorder="1" applyAlignment="1"/>
    <xf numFmtId="0" fontId="0" fillId="0" borderId="4" xfId="0" applyFill="1" applyBorder="1"/>
    <xf numFmtId="0" fontId="8" fillId="0" borderId="4" xfId="0" applyFont="1" applyBorder="1"/>
    <xf numFmtId="49" fontId="0" fillId="0" borderId="5" xfId="0" applyNumberFormat="1" applyBorder="1" applyAlignment="1">
      <alignment wrapText="1"/>
    </xf>
    <xf numFmtId="49" fontId="0" fillId="2" borderId="5" xfId="0" applyNumberFormat="1" applyFill="1" applyBorder="1" applyAlignment="1">
      <alignment wrapText="1"/>
    </xf>
    <xf numFmtId="49" fontId="0" fillId="0" borderId="5" xfId="0" applyNumberForma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2" fillId="0" borderId="0" xfId="0" applyFont="1"/>
    <xf numFmtId="0" fontId="0" fillId="2" borderId="0" xfId="0" applyFill="1"/>
    <xf numFmtId="0" fontId="13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/>
    <xf numFmtId="0" fontId="1" fillId="0" borderId="0" xfId="0" applyFont="1" applyFill="1" applyProtection="1"/>
    <xf numFmtId="0" fontId="1" fillId="0" borderId="0" xfId="0" applyFont="1" applyFill="1"/>
    <xf numFmtId="0" fontId="5" fillId="0" borderId="0" xfId="0" applyFont="1" applyFill="1" applyProtection="1">
      <protection hidden="1"/>
    </xf>
    <xf numFmtId="0" fontId="7" fillId="0" borderId="0" xfId="0" applyFont="1" applyFill="1" applyProtection="1"/>
    <xf numFmtId="0" fontId="7" fillId="0" borderId="0" xfId="0" applyFont="1" applyFill="1"/>
    <xf numFmtId="175" fontId="6" fillId="0" borderId="0" xfId="0" applyNumberFormat="1" applyFont="1" applyFill="1" applyAlignment="1" applyProtection="1">
      <alignment horizontal="left"/>
    </xf>
    <xf numFmtId="175" fontId="6" fillId="0" borderId="0" xfId="0" applyNumberFormat="1" applyFont="1" applyFill="1" applyBorder="1" applyAlignment="1" applyProtection="1">
      <alignment horizontal="left"/>
    </xf>
    <xf numFmtId="175" fontId="9" fillId="0" borderId="0" xfId="0" applyNumberFormat="1" applyFont="1" applyFill="1" applyAlignment="1" applyProtection="1">
      <alignment horizontal="left"/>
    </xf>
    <xf numFmtId="0" fontId="10" fillId="0" borderId="0" xfId="0" applyFont="1" applyFill="1"/>
    <xf numFmtId="0" fontId="10" fillId="0" borderId="0" xfId="0" applyFont="1" applyFill="1" applyAlignment="1" applyProtection="1">
      <alignment wrapText="1"/>
    </xf>
    <xf numFmtId="175" fontId="10" fillId="0" borderId="0" xfId="0" applyNumberFormat="1" applyFont="1" applyFill="1" applyProtection="1"/>
    <xf numFmtId="49" fontId="10" fillId="0" borderId="0" xfId="0" applyNumberFormat="1" applyFont="1" applyFill="1" applyProtection="1"/>
    <xf numFmtId="0" fontId="10" fillId="0" borderId="0" xfId="0" applyNumberFormat="1" applyFont="1" applyFill="1" applyProtection="1"/>
    <xf numFmtId="0" fontId="10" fillId="0" borderId="0" xfId="0" applyFont="1" applyFill="1" applyAlignment="1" applyProtection="1">
      <alignment horizontal="left"/>
    </xf>
    <xf numFmtId="173" fontId="10" fillId="0" borderId="0" xfId="0" applyNumberFormat="1" applyFont="1" applyFill="1" applyProtection="1"/>
    <xf numFmtId="49" fontId="10" fillId="0" borderId="0" xfId="0" applyNumberFormat="1" applyFont="1" applyFill="1"/>
    <xf numFmtId="14" fontId="12" fillId="0" borderId="6" xfId="0" applyNumberFormat="1" applyFont="1" applyFill="1" applyBorder="1" applyAlignment="1" applyProtection="1">
      <alignment horizontal="left"/>
      <protection locked="0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12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12" fillId="0" borderId="8" xfId="0" applyNumberFormat="1" applyFont="1" applyFill="1" applyBorder="1" applyAlignment="1" applyProtection="1">
      <alignment horizontal="left" wrapText="1"/>
      <protection locked="0"/>
    </xf>
    <xf numFmtId="0" fontId="12" fillId="0" borderId="0" xfId="0" applyNumberFormat="1" applyFont="1" applyFill="1" applyBorder="1" applyAlignment="1" applyProtection="1">
      <alignment horizontal="left" wrapText="1"/>
      <protection locked="0"/>
    </xf>
    <xf numFmtId="1" fontId="12" fillId="0" borderId="1" xfId="0" applyNumberFormat="1" applyFont="1" applyFill="1" applyBorder="1" applyAlignment="1" applyProtection="1">
      <alignment horizontal="left"/>
      <protection locked="0"/>
    </xf>
    <xf numFmtId="0" fontId="12" fillId="0" borderId="7" xfId="0" applyNumberFormat="1" applyFont="1" applyFill="1" applyBorder="1" applyAlignment="1" applyProtection="1">
      <alignment horizontal="left"/>
      <protection locked="0"/>
    </xf>
    <xf numFmtId="0" fontId="12" fillId="0" borderId="10" xfId="0" applyNumberFormat="1" applyFont="1" applyFill="1" applyBorder="1" applyAlignment="1" applyProtection="1">
      <alignment horizontal="left"/>
      <protection locked="0"/>
    </xf>
    <xf numFmtId="0" fontId="12" fillId="0" borderId="11" xfId="0" applyNumberFormat="1" applyFont="1" applyFill="1" applyBorder="1" applyAlignment="1" applyProtection="1">
      <alignment horizontal="left"/>
      <protection locked="0"/>
    </xf>
    <xf numFmtId="0" fontId="12" fillId="0" borderId="0" xfId="0" applyNumberFormat="1" applyFont="1" applyBorder="1" applyAlignment="1" applyProtection="1">
      <alignment horizontal="left"/>
      <protection locked="0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178" fontId="4" fillId="0" borderId="0" xfId="0" applyNumberFormat="1" applyFont="1" applyBorder="1" applyAlignment="1" applyProtection="1">
      <alignment horizontal="center"/>
      <protection locked="0"/>
    </xf>
    <xf numFmtId="178" fontId="4" fillId="0" borderId="1" xfId="0" applyNumberFormat="1" applyFont="1" applyBorder="1" applyAlignment="1" applyProtection="1">
      <alignment horizontal="center"/>
      <protection locked="0"/>
    </xf>
    <xf numFmtId="173" fontId="4" fillId="0" borderId="0" xfId="0" applyNumberFormat="1" applyFont="1" applyBorder="1" applyAlignment="1" applyProtection="1">
      <alignment horizontal="center"/>
      <protection locked="0"/>
    </xf>
    <xf numFmtId="173" fontId="4" fillId="0" borderId="1" xfId="0" applyNumberFormat="1" applyFont="1" applyBorder="1" applyAlignment="1" applyProtection="1">
      <alignment horizontal="center"/>
      <protection locked="0"/>
    </xf>
    <xf numFmtId="0" fontId="12" fillId="0" borderId="12" xfId="0" applyNumberFormat="1" applyFont="1" applyFill="1" applyBorder="1" applyAlignment="1" applyProtection="1">
      <alignment horizontal="center"/>
      <protection locked="0"/>
    </xf>
    <xf numFmtId="0" fontId="12" fillId="0" borderId="13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 vertical="center" textRotation="90" wrapText="1"/>
    </xf>
    <xf numFmtId="0" fontId="3" fillId="0" borderId="8" xfId="0" applyFont="1" applyFill="1" applyBorder="1" applyAlignment="1" applyProtection="1"/>
    <xf numFmtId="0" fontId="8" fillId="0" borderId="8" xfId="0" applyFont="1" applyFill="1" applyBorder="1" applyAlignment="1" applyProtection="1">
      <protection locked="0"/>
    </xf>
    <xf numFmtId="0" fontId="0" fillId="0" borderId="4" xfId="1" applyNumberFormat="1" applyFont="1" applyFill="1" applyBorder="1" applyAlignment="1" applyProtection="1">
      <protection hidden="1"/>
    </xf>
    <xf numFmtId="0" fontId="3" fillId="0" borderId="2" xfId="0" applyNumberFormat="1" applyFont="1" applyFill="1" applyBorder="1" applyAlignment="1" applyProtection="1">
      <alignment horizontal="left" indent="1"/>
    </xf>
    <xf numFmtId="0" fontId="3" fillId="0" borderId="0" xfId="0" applyNumberFormat="1" applyFont="1" applyFill="1" applyBorder="1" applyAlignment="1" applyProtection="1">
      <alignment horizontal="left" indent="1"/>
    </xf>
    <xf numFmtId="0" fontId="11" fillId="0" borderId="32" xfId="0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left"/>
    </xf>
    <xf numFmtId="0" fontId="1" fillId="0" borderId="32" xfId="0" applyFont="1" applyFill="1" applyBorder="1" applyAlignment="1" applyProtection="1">
      <alignment horizontal="left"/>
    </xf>
    <xf numFmtId="0" fontId="0" fillId="0" borderId="0" xfId="0" applyAlignment="1">
      <alignment horizontal="left" indent="1"/>
    </xf>
    <xf numFmtId="0" fontId="12" fillId="0" borderId="9" xfId="0" applyNumberFormat="1" applyFont="1" applyFill="1" applyBorder="1" applyAlignment="1" applyProtection="1">
      <alignment horizontal="left" wrapText="1"/>
      <protection locked="0"/>
    </xf>
    <xf numFmtId="0" fontId="3" fillId="0" borderId="26" xfId="0" applyNumberFormat="1" applyFont="1" applyFill="1" applyBorder="1" applyAlignment="1" applyProtection="1">
      <alignment horizontal="left" indent="1"/>
    </xf>
    <xf numFmtId="0" fontId="3" fillId="0" borderId="7" xfId="0" applyNumberFormat="1" applyFont="1" applyFill="1" applyBorder="1" applyAlignment="1" applyProtection="1">
      <alignment horizontal="left" indent="1"/>
    </xf>
    <xf numFmtId="0" fontId="3" fillId="0" borderId="27" xfId="0" applyNumberFormat="1" applyFont="1" applyFill="1" applyBorder="1" applyAlignment="1" applyProtection="1">
      <alignment horizontal="left" indent="1"/>
    </xf>
    <xf numFmtId="0" fontId="3" fillId="0" borderId="9" xfId="0" applyNumberFormat="1" applyFont="1" applyFill="1" applyBorder="1" applyAlignment="1" applyProtection="1">
      <alignment horizontal="left" indent="1"/>
    </xf>
    <xf numFmtId="0" fontId="3" fillId="0" borderId="28" xfId="0" applyNumberFormat="1" applyFont="1" applyFill="1" applyBorder="1" applyAlignment="1" applyProtection="1">
      <alignment horizontal="left" indent="1"/>
    </xf>
    <xf numFmtId="0" fontId="3" fillId="0" borderId="29" xfId="0" applyNumberFormat="1" applyFont="1" applyFill="1" applyBorder="1" applyAlignment="1" applyProtection="1">
      <alignment horizontal="left" indent="1"/>
    </xf>
    <xf numFmtId="0" fontId="3" fillId="0" borderId="30" xfId="0" applyFont="1" applyFill="1" applyBorder="1" applyAlignment="1" applyProtection="1">
      <alignment horizontal="center" vertical="top"/>
    </xf>
    <xf numFmtId="0" fontId="3" fillId="0" borderId="31" xfId="0" applyFont="1" applyFill="1" applyBorder="1" applyAlignment="1" applyProtection="1">
      <alignment horizontal="center" vertical="top"/>
    </xf>
    <xf numFmtId="0" fontId="3" fillId="0" borderId="25" xfId="0" applyNumberFormat="1" applyFont="1" applyFill="1" applyBorder="1" applyAlignment="1" applyProtection="1">
      <alignment horizontal="left" indent="1"/>
    </xf>
    <xf numFmtId="0" fontId="3" fillId="0" borderId="12" xfId="0" applyNumberFormat="1" applyFont="1" applyFill="1" applyBorder="1" applyAlignment="1" applyProtection="1">
      <alignment horizontal="left" indent="1"/>
    </xf>
    <xf numFmtId="0" fontId="6" fillId="0" borderId="14" xfId="0" applyFont="1" applyFill="1" applyBorder="1" applyAlignment="1" applyProtection="1">
      <alignment horizontal="left"/>
    </xf>
    <xf numFmtId="0" fontId="0" fillId="0" borderId="15" xfId="0" applyFill="1" applyBorder="1" applyAlignment="1" applyProtection="1">
      <alignment horizontal="left"/>
    </xf>
    <xf numFmtId="0" fontId="0" fillId="0" borderId="15" xfId="0" applyBorder="1" applyAlignment="1"/>
    <xf numFmtId="0" fontId="0" fillId="0" borderId="16" xfId="0" applyBorder="1" applyAlignment="1"/>
    <xf numFmtId="0" fontId="12" fillId="0" borderId="17" xfId="0" applyFont="1" applyFill="1" applyBorder="1" applyAlignment="1" applyProtection="1">
      <alignment horizontal="left" vertical="top" wrapText="1"/>
      <protection locked="0"/>
    </xf>
    <xf numFmtId="0" fontId="12" fillId="0" borderId="8" xfId="0" applyFont="1" applyFill="1" applyBorder="1" applyAlignment="1" applyProtection="1">
      <alignment horizontal="left" vertical="top" wrapText="1"/>
      <protection locked="0"/>
    </xf>
    <xf numFmtId="0" fontId="12" fillId="0" borderId="11" xfId="0" applyFont="1" applyFill="1" applyBorder="1" applyAlignment="1" applyProtection="1">
      <alignment horizontal="left" vertical="top" wrapText="1"/>
      <protection locked="0"/>
    </xf>
    <xf numFmtId="0" fontId="12" fillId="0" borderId="18" xfId="0" applyFont="1" applyFill="1" applyBorder="1" applyAlignment="1" applyProtection="1">
      <alignment horizontal="left" vertical="top" wrapText="1"/>
      <protection locked="0"/>
    </xf>
    <xf numFmtId="0" fontId="12" fillId="0" borderId="19" xfId="0" applyFont="1" applyFill="1" applyBorder="1" applyAlignment="1" applyProtection="1">
      <alignment horizontal="left" vertical="top" wrapText="1"/>
      <protection locked="0"/>
    </xf>
    <xf numFmtId="0" fontId="12" fillId="0" borderId="20" xfId="0" applyFont="1" applyFill="1" applyBorder="1" applyAlignment="1" applyProtection="1">
      <alignment horizontal="left" vertical="top" wrapText="1"/>
      <protection locked="0"/>
    </xf>
    <xf numFmtId="0" fontId="3" fillId="0" borderId="21" xfId="0" applyNumberFormat="1" applyFont="1" applyFill="1" applyBorder="1" applyAlignment="1" applyProtection="1">
      <alignment horizontal="left" vertical="top" indent="1"/>
    </xf>
    <xf numFmtId="0" fontId="3" fillId="0" borderId="22" xfId="0" applyNumberFormat="1" applyFont="1" applyFill="1" applyBorder="1" applyAlignment="1" applyProtection="1">
      <alignment horizontal="left" vertical="top" indent="1"/>
    </xf>
    <xf numFmtId="0" fontId="3" fillId="0" borderId="23" xfId="0" applyNumberFormat="1" applyFont="1" applyFill="1" applyBorder="1" applyAlignment="1" applyProtection="1">
      <alignment horizontal="left" vertical="top" indent="1"/>
    </xf>
    <xf numFmtId="0" fontId="3" fillId="0" borderId="24" xfId="0" applyNumberFormat="1" applyFont="1" applyFill="1" applyBorder="1" applyAlignment="1" applyProtection="1">
      <alignment horizontal="left" vertical="top" indent="1"/>
    </xf>
    <xf numFmtId="0" fontId="8" fillId="0" borderId="8" xfId="0" applyFont="1" applyFill="1" applyBorder="1" applyAlignment="1" applyProtection="1">
      <alignment horizontal="center"/>
    </xf>
    <xf numFmtId="0" fontId="8" fillId="0" borderId="11" xfId="0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640080</xdr:colOff>
      <xdr:row>0</xdr:row>
      <xdr:rowOff>632460</xdr:rowOff>
    </xdr:to>
    <xdr:pic>
      <xdr:nvPicPr>
        <xdr:cNvPr id="8281" name="Picture 1" descr="USACE Logo">
          <a:extLst>
            <a:ext uri="{FF2B5EF4-FFF2-40B4-BE49-F238E27FC236}">
              <a16:creationId xmlns:a16="http://schemas.microsoft.com/office/drawing/2014/main" id="{B01C5C5F-15B1-E896-6078-ECB30C08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1264920" cy="601980"/>
        </a:xfrm>
        <a:prstGeom prst="rect">
          <a:avLst/>
        </a:prstGeom>
        <a:solidFill>
          <a:srgbClr val="CCFFCC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S153"/>
  <sheetViews>
    <sheetView tabSelected="1" zoomScaleNormal="100" workbookViewId="0">
      <selection activeCell="C2" sqref="C2"/>
    </sheetView>
  </sheetViews>
  <sheetFormatPr defaultColWidth="9.109375" defaultRowHeight="13.2" x14ac:dyDescent="0.25"/>
  <cols>
    <col min="1" max="1" width="9.6640625" style="65" customWidth="1"/>
    <col min="2" max="2" width="24.88671875" style="65" customWidth="1"/>
    <col min="3" max="7" width="43.6640625" style="65" customWidth="1"/>
    <col min="8" max="8" width="15.109375" style="65" customWidth="1"/>
    <col min="9" max="9" width="25.109375" style="69" bestFit="1" customWidth="1"/>
    <col min="10" max="10" width="12.44140625" style="69" bestFit="1" customWidth="1"/>
    <col min="11" max="11" width="15.44140625" style="69" bestFit="1" customWidth="1"/>
    <col min="12" max="12" width="36.5546875" style="69" bestFit="1" customWidth="1"/>
    <col min="13" max="13" width="25.33203125" style="69" bestFit="1" customWidth="1"/>
    <col min="14" max="14" width="15.33203125" style="69" bestFit="1" customWidth="1"/>
    <col min="15" max="15" width="19.33203125" style="69" bestFit="1" customWidth="1"/>
    <col min="16" max="16" width="33" style="69" customWidth="1"/>
    <col min="17" max="17" width="37.33203125" style="65" customWidth="1"/>
    <col min="18" max="18" width="18.6640625" style="65" bestFit="1" customWidth="1"/>
    <col min="19" max="19" width="8.33203125" style="65" bestFit="1" customWidth="1"/>
    <col min="20" max="20" width="20.88671875" style="65" bestFit="1" customWidth="1"/>
    <col min="21" max="21" width="46" style="65" bestFit="1" customWidth="1"/>
    <col min="22" max="22" width="11.6640625" style="65" bestFit="1" customWidth="1"/>
    <col min="23" max="23" width="13.6640625" style="65" bestFit="1" customWidth="1"/>
    <col min="24" max="24" width="15.44140625" style="65" bestFit="1" customWidth="1"/>
    <col min="25" max="16384" width="9.109375" style="65"/>
  </cols>
  <sheetData>
    <row r="1" spans="1:37" s="5" customFormat="1" ht="64.5" customHeight="1" thickBot="1" x14ac:dyDescent="0.3">
      <c r="A1" s="114"/>
      <c r="B1" s="115"/>
      <c r="C1" s="112" t="s">
        <v>253</v>
      </c>
      <c r="D1" s="112"/>
      <c r="E1" s="112"/>
      <c r="F1" s="112"/>
      <c r="G1" s="113"/>
      <c r="H1" s="3"/>
      <c r="I1" s="8"/>
      <c r="J1" s="8"/>
      <c r="K1" s="8"/>
      <c r="L1" s="8"/>
      <c r="M1" s="8"/>
      <c r="N1" s="8"/>
      <c r="O1" s="8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s="5" customFormat="1" ht="20.100000000000001" customHeight="1" x14ac:dyDescent="0.3">
      <c r="A2" s="110" t="s">
        <v>3</v>
      </c>
      <c r="B2" s="111"/>
      <c r="C2" s="87"/>
      <c r="D2" s="85" t="s">
        <v>22</v>
      </c>
      <c r="E2" s="80"/>
      <c r="F2" s="85" t="s">
        <v>19</v>
      </c>
      <c r="G2" s="92"/>
      <c r="H2" s="1"/>
      <c r="I2" s="8"/>
      <c r="J2" s="8"/>
      <c r="K2" s="8"/>
      <c r="L2" s="8"/>
      <c r="M2" s="8"/>
      <c r="N2" s="8"/>
      <c r="O2" s="8"/>
      <c r="P2" s="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s="60" customFormat="1" ht="20.100000000000001" customHeight="1" x14ac:dyDescent="0.3">
      <c r="A3" s="110" t="s">
        <v>18</v>
      </c>
      <c r="B3" s="111"/>
      <c r="C3" s="88"/>
      <c r="D3" s="84" t="s">
        <v>6</v>
      </c>
      <c r="E3" s="88"/>
      <c r="F3" s="84" t="s">
        <v>242</v>
      </c>
      <c r="G3" s="89"/>
      <c r="H3" s="2"/>
      <c r="I3" s="58"/>
      <c r="J3" s="8"/>
      <c r="K3" s="8"/>
      <c r="L3" s="8"/>
      <c r="M3" s="8"/>
      <c r="N3" s="8"/>
      <c r="O3" s="8"/>
      <c r="P3" s="8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</row>
    <row r="4" spans="1:37" s="5" customFormat="1" ht="20.100000000000001" customHeight="1" thickBot="1" x14ac:dyDescent="0.35">
      <c r="A4" s="120" t="s">
        <v>25</v>
      </c>
      <c r="B4" s="121"/>
      <c r="C4" s="117"/>
      <c r="D4" s="117"/>
      <c r="E4" s="117"/>
      <c r="F4" s="86" t="s">
        <v>14</v>
      </c>
      <c r="G4" s="77"/>
      <c r="H4" s="3"/>
      <c r="I4" s="8"/>
      <c r="J4" s="8"/>
      <c r="K4" s="8"/>
      <c r="L4" s="8"/>
      <c r="M4" s="8"/>
      <c r="N4" s="8"/>
      <c r="O4" s="8"/>
      <c r="P4" s="8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s="5" customFormat="1" ht="20.100000000000001" customHeight="1" x14ac:dyDescent="0.3">
      <c r="A5" s="110" t="s">
        <v>252</v>
      </c>
      <c r="B5" s="111"/>
      <c r="C5" s="93"/>
      <c r="D5" s="107" t="s">
        <v>254</v>
      </c>
      <c r="E5" s="108"/>
      <c r="F5" s="142"/>
      <c r="G5" s="143"/>
      <c r="H5" s="1"/>
      <c r="I5" s="9"/>
      <c r="J5" s="8"/>
      <c r="K5" s="8"/>
      <c r="L5" s="8"/>
      <c r="M5" s="8"/>
      <c r="N5" s="8"/>
      <c r="O5" s="8"/>
      <c r="P5" s="8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5" customFormat="1" ht="20.100000000000001" customHeight="1" thickBot="1" x14ac:dyDescent="0.35">
      <c r="A6" s="118" t="s">
        <v>26</v>
      </c>
      <c r="B6" s="119"/>
      <c r="C6" s="90"/>
      <c r="D6" s="83" t="s">
        <v>32</v>
      </c>
      <c r="E6" s="90"/>
      <c r="F6" s="83" t="s">
        <v>4</v>
      </c>
      <c r="G6" s="91"/>
      <c r="H6" s="3"/>
      <c r="I6" s="8"/>
      <c r="J6" s="9"/>
      <c r="K6" s="9"/>
      <c r="L6" s="9"/>
      <c r="M6" s="9"/>
      <c r="N6" s="9"/>
      <c r="O6" s="9"/>
      <c r="P6" s="9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s="62" customFormat="1" ht="20.100000000000001" customHeight="1" x14ac:dyDescent="0.3">
      <c r="A7" s="110" t="s">
        <v>20</v>
      </c>
      <c r="B7" s="111"/>
      <c r="C7" s="94"/>
      <c r="D7" s="94"/>
      <c r="E7" s="94"/>
      <c r="F7" s="94"/>
      <c r="G7" s="95"/>
      <c r="H7" s="61"/>
      <c r="I7" s="8"/>
      <c r="J7" s="10"/>
      <c r="K7" s="10"/>
      <c r="L7" s="10"/>
      <c r="M7" s="10"/>
      <c r="N7" s="10"/>
      <c r="O7" s="10"/>
      <c r="P7" s="10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</row>
    <row r="8" spans="1:37" s="5" customFormat="1" ht="20.100000000000001" customHeight="1" x14ac:dyDescent="0.3">
      <c r="A8" s="110" t="s">
        <v>243</v>
      </c>
      <c r="B8" s="111"/>
      <c r="C8" s="96"/>
      <c r="D8" s="96"/>
      <c r="E8" s="96"/>
      <c r="F8" s="96"/>
      <c r="G8" s="97"/>
      <c r="H8" s="3"/>
      <c r="I8" s="8"/>
      <c r="J8" s="10"/>
      <c r="K8" s="10"/>
      <c r="L8" s="10"/>
      <c r="M8" s="10"/>
      <c r="N8" s="10"/>
      <c r="O8" s="10"/>
      <c r="P8" s="10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s="5" customFormat="1" ht="20.100000000000001" customHeight="1" x14ac:dyDescent="0.3">
      <c r="A9" s="110" t="s">
        <v>158</v>
      </c>
      <c r="B9" s="116"/>
      <c r="C9" s="94"/>
      <c r="D9" s="94"/>
      <c r="E9" s="94"/>
      <c r="F9" s="94"/>
      <c r="G9" s="95"/>
      <c r="H9" s="3"/>
      <c r="I9" s="8"/>
      <c r="J9" s="10"/>
      <c r="K9" s="10"/>
      <c r="L9" s="10"/>
      <c r="M9" s="10"/>
      <c r="N9" s="10"/>
      <c r="O9" s="10"/>
      <c r="P9" s="1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s="5" customFormat="1" ht="20.100000000000001" customHeight="1" x14ac:dyDescent="0.3">
      <c r="A10" s="110" t="s">
        <v>0</v>
      </c>
      <c r="B10" s="116"/>
      <c r="C10" s="94"/>
      <c r="D10" s="94"/>
      <c r="E10" s="94"/>
      <c r="F10" s="94"/>
      <c r="G10" s="95"/>
      <c r="H10" s="3"/>
      <c r="I10" s="8"/>
      <c r="J10" s="10"/>
      <c r="K10" s="10"/>
      <c r="L10" s="10"/>
      <c r="M10" s="10"/>
      <c r="N10" s="10"/>
      <c r="O10" s="10"/>
      <c r="P10" s="1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s="5" customFormat="1" ht="20.100000000000001" customHeight="1" x14ac:dyDescent="0.3">
      <c r="A11" s="110" t="s">
        <v>187</v>
      </c>
      <c r="B11" s="116"/>
      <c r="C11" s="96"/>
      <c r="D11" s="96"/>
      <c r="E11" s="96"/>
      <c r="F11" s="96"/>
      <c r="G11" s="97"/>
      <c r="H11" s="3"/>
      <c r="I11" s="8"/>
      <c r="J11" s="10"/>
      <c r="K11" s="10"/>
      <c r="L11" s="10"/>
      <c r="M11" s="10"/>
      <c r="N11" s="10"/>
      <c r="O11" s="10"/>
      <c r="P11" s="1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s="5" customFormat="1" ht="20.100000000000001" customHeight="1" x14ac:dyDescent="0.3">
      <c r="A12" s="110" t="s">
        <v>1</v>
      </c>
      <c r="B12" s="111"/>
      <c r="C12" s="96"/>
      <c r="D12" s="96"/>
      <c r="E12" s="96"/>
      <c r="F12" s="96"/>
      <c r="G12" s="97"/>
      <c r="H12" s="3"/>
      <c r="I12" s="8"/>
      <c r="J12" s="10"/>
      <c r="K12" s="10"/>
      <c r="L12" s="10"/>
      <c r="M12" s="10"/>
      <c r="N12" s="10"/>
      <c r="O12" s="10"/>
      <c r="P12" s="1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s="5" customFormat="1" ht="20.100000000000001" customHeight="1" x14ac:dyDescent="0.3">
      <c r="A13" s="110" t="s">
        <v>2</v>
      </c>
      <c r="B13" s="111"/>
      <c r="C13" s="96"/>
      <c r="D13" s="96"/>
      <c r="E13" s="96"/>
      <c r="F13" s="96"/>
      <c r="G13" s="97"/>
      <c r="H13" s="3"/>
      <c r="I13" s="8"/>
      <c r="J13" s="10"/>
      <c r="K13" s="10"/>
      <c r="L13" s="10"/>
      <c r="M13" s="10"/>
      <c r="N13" s="10"/>
      <c r="O13" s="10"/>
      <c r="P13" s="1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s="5" customFormat="1" ht="20.100000000000001" customHeight="1" x14ac:dyDescent="0.3">
      <c r="A14" s="110" t="s">
        <v>27</v>
      </c>
      <c r="B14" s="111"/>
      <c r="C14" s="104"/>
      <c r="D14" s="104"/>
      <c r="E14" s="104"/>
      <c r="F14" s="104"/>
      <c r="G14" s="105"/>
      <c r="H14" s="3"/>
      <c r="I14" s="8"/>
      <c r="J14" s="10"/>
      <c r="K14" s="10"/>
      <c r="L14" s="10"/>
      <c r="M14" s="10"/>
      <c r="N14" s="10"/>
      <c r="O14" s="10"/>
      <c r="P14" s="1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s="5" customFormat="1" ht="20.100000000000001" customHeight="1" x14ac:dyDescent="0.3">
      <c r="A15" s="110" t="s">
        <v>159</v>
      </c>
      <c r="B15" s="111"/>
      <c r="C15" s="98"/>
      <c r="D15" s="98"/>
      <c r="E15" s="98"/>
      <c r="F15" s="98"/>
      <c r="G15" s="99"/>
      <c r="H15" s="3"/>
      <c r="I15" s="8"/>
      <c r="J15" s="10"/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s="5" customFormat="1" ht="20.100000000000001" customHeight="1" x14ac:dyDescent="0.3">
      <c r="A16" s="110" t="s">
        <v>160</v>
      </c>
      <c r="B16" s="111"/>
      <c r="C16" s="98"/>
      <c r="D16" s="98"/>
      <c r="E16" s="98"/>
      <c r="F16" s="98"/>
      <c r="G16" s="99"/>
      <c r="H16" s="3"/>
      <c r="I16" s="8"/>
      <c r="J16" s="10"/>
      <c r="K16" s="10"/>
      <c r="L16" s="10"/>
      <c r="M16" s="10"/>
      <c r="N16" s="10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s="5" customFormat="1" ht="20.100000000000001" customHeight="1" x14ac:dyDescent="0.3">
      <c r="A17" s="110" t="s">
        <v>5</v>
      </c>
      <c r="B17" s="111"/>
      <c r="C17" s="100"/>
      <c r="D17" s="100"/>
      <c r="E17" s="100"/>
      <c r="F17" s="100"/>
      <c r="G17" s="101"/>
      <c r="H17" s="1"/>
      <c r="I17" s="8"/>
      <c r="J17" s="10"/>
      <c r="K17" s="10"/>
      <c r="L17" s="10"/>
      <c r="M17" s="10"/>
      <c r="N17" s="10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s="5" customFormat="1" ht="20.100000000000001" customHeight="1" x14ac:dyDescent="0.3">
      <c r="A18" s="126" t="s">
        <v>23</v>
      </c>
      <c r="B18" s="127"/>
      <c r="C18" s="102"/>
      <c r="D18" s="102"/>
      <c r="E18" s="102"/>
      <c r="F18" s="102"/>
      <c r="G18" s="103"/>
      <c r="H18" s="1"/>
      <c r="I18" s="8"/>
      <c r="J18" s="10"/>
      <c r="K18" s="10"/>
      <c r="L18" s="10"/>
      <c r="M18" s="10"/>
      <c r="N18" s="10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s="5" customFormat="1" ht="20.100000000000001" customHeight="1" x14ac:dyDescent="0.3">
      <c r="A19" s="110" t="s">
        <v>250</v>
      </c>
      <c r="B19" s="111"/>
      <c r="C19" s="11"/>
      <c r="D19" s="11"/>
      <c r="E19" s="11"/>
      <c r="F19" s="11"/>
      <c r="G19" s="13"/>
      <c r="H19" s="3"/>
      <c r="I19" s="8"/>
      <c r="J19" s="10"/>
      <c r="K19" s="10"/>
      <c r="L19" s="10"/>
      <c r="M19" s="10"/>
      <c r="N19" s="10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s="5" customFormat="1" ht="20.100000000000001" customHeight="1" x14ac:dyDescent="0.3">
      <c r="B20" s="84" t="s">
        <v>30</v>
      </c>
      <c r="C20" s="11"/>
      <c r="D20" s="11"/>
      <c r="E20" s="11"/>
      <c r="F20" s="11"/>
      <c r="G20" s="13"/>
      <c r="H20" s="3"/>
      <c r="I20" s="8"/>
      <c r="J20" s="10"/>
      <c r="K20" s="10"/>
      <c r="L20" s="10"/>
      <c r="M20" s="10"/>
      <c r="N20" s="10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s="5" customFormat="1" ht="20.100000000000001" customHeight="1" x14ac:dyDescent="0.3">
      <c r="A21" s="144" t="s">
        <v>244</v>
      </c>
      <c r="B21" s="84" t="s">
        <v>245</v>
      </c>
      <c r="C21" s="11"/>
      <c r="D21" s="11"/>
      <c r="E21" s="11"/>
      <c r="F21" s="11"/>
      <c r="G21" s="13"/>
      <c r="H21" s="3"/>
      <c r="I21" s="8"/>
      <c r="J21" s="10"/>
      <c r="K21" s="10"/>
      <c r="L21" s="10"/>
      <c r="M21" s="10"/>
      <c r="N21" s="10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s="5" customFormat="1" ht="20.100000000000001" customHeight="1" x14ac:dyDescent="0.3">
      <c r="A22" s="144"/>
      <c r="B22" s="84" t="s">
        <v>245</v>
      </c>
      <c r="C22" s="11"/>
      <c r="D22" s="11"/>
      <c r="E22" s="11"/>
      <c r="F22" s="11"/>
      <c r="G22" s="13"/>
      <c r="H22" s="3"/>
      <c r="I22" s="8"/>
      <c r="J22" s="10"/>
      <c r="K22" s="10"/>
      <c r="L22" s="10"/>
      <c r="M22" s="10"/>
      <c r="N22" s="10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s="5" customFormat="1" ht="20.100000000000001" customHeight="1" x14ac:dyDescent="0.3">
      <c r="A23" s="144"/>
      <c r="B23" s="84" t="s">
        <v>245</v>
      </c>
      <c r="C23" s="11"/>
      <c r="D23" s="11"/>
      <c r="E23" s="11"/>
      <c r="F23" s="11"/>
      <c r="G23" s="13"/>
      <c r="H23" s="3"/>
      <c r="I23" s="8"/>
      <c r="J23" s="10"/>
      <c r="K23" s="10"/>
      <c r="L23" s="10"/>
      <c r="M23" s="10"/>
      <c r="N23" s="10"/>
      <c r="O23" s="10"/>
      <c r="P23" s="1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s="5" customFormat="1" ht="20.100000000000001" customHeight="1" x14ac:dyDescent="0.3">
      <c r="A24" s="144"/>
      <c r="B24" s="84" t="s">
        <v>245</v>
      </c>
      <c r="C24" s="11"/>
      <c r="D24" s="11"/>
      <c r="E24" s="11"/>
      <c r="F24" s="11"/>
      <c r="G24" s="13"/>
      <c r="H24" s="3"/>
      <c r="I24" s="8"/>
      <c r="J24" s="8"/>
      <c r="K24" s="8"/>
      <c r="L24" s="8"/>
      <c r="M24" s="8"/>
      <c r="N24" s="8"/>
      <c r="O24" s="8"/>
      <c r="P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s="5" customFormat="1" ht="20.100000000000001" customHeight="1" x14ac:dyDescent="0.3">
      <c r="A25" s="144"/>
      <c r="B25" s="84" t="s">
        <v>245</v>
      </c>
      <c r="C25" s="11"/>
      <c r="D25" s="11"/>
      <c r="E25" s="11"/>
      <c r="F25" s="11"/>
      <c r="G25" s="13"/>
      <c r="H25" s="3"/>
      <c r="I25" s="8"/>
      <c r="J25" s="8"/>
      <c r="K25" s="8"/>
      <c r="L25" s="8"/>
      <c r="M25" s="8"/>
      <c r="N25" s="8"/>
      <c r="O25" s="8"/>
      <c r="P25" s="8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s="5" customFormat="1" ht="20.100000000000001" customHeight="1" x14ac:dyDescent="0.3">
      <c r="A26" s="110" t="s">
        <v>251</v>
      </c>
      <c r="B26" s="111"/>
      <c r="C26" s="11"/>
      <c r="D26" s="11"/>
      <c r="E26" s="11"/>
      <c r="F26" s="11"/>
      <c r="G26" s="13"/>
      <c r="H26" s="3"/>
      <c r="I26" s="8"/>
      <c r="J26" s="8"/>
      <c r="K26" s="8"/>
      <c r="L26" s="8"/>
      <c r="M26" s="8"/>
      <c r="N26" s="8"/>
      <c r="O26" s="8"/>
      <c r="P26" s="8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s="5" customFormat="1" ht="20.100000000000001" customHeight="1" x14ac:dyDescent="0.3">
      <c r="A27" s="110" t="s">
        <v>28</v>
      </c>
      <c r="B27" s="111"/>
      <c r="C27" s="11"/>
      <c r="D27" s="11"/>
      <c r="E27" s="11"/>
      <c r="F27" s="11"/>
      <c r="G27" s="13"/>
      <c r="H27" s="3"/>
      <c r="I27" s="8"/>
      <c r="J27" s="8"/>
      <c r="K27" s="8"/>
      <c r="L27" s="8"/>
      <c r="M27" s="8"/>
      <c r="N27" s="8"/>
      <c r="O27" s="8"/>
      <c r="P27" s="8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s="5" customFormat="1" ht="20.100000000000001" customHeight="1" x14ac:dyDescent="0.3">
      <c r="A28" s="110" t="s">
        <v>24</v>
      </c>
      <c r="B28" s="111"/>
      <c r="C28" s="12" t="str">
        <f>IF(C27&gt;0,(ROUND((((C19-C26)/(C26-C27))*100),1)),"")</f>
        <v/>
      </c>
      <c r="D28" s="12" t="str">
        <f>IF(D27&gt;0,(ROUND((((D19-D26)/(D26-D27))*100),1)),"")</f>
        <v/>
      </c>
      <c r="E28" s="12" t="str">
        <f>IF(E27&gt;0,(ROUND((((E19-E26)/(E26-E27))*100),1)),"")</f>
        <v/>
      </c>
      <c r="F28" s="12" t="str">
        <f>IF(F27&gt;0,(ROUND((((F19-F26)/(F26-F27))*100),1)),"")</f>
        <v/>
      </c>
      <c r="G28" s="14" t="str">
        <f>IF(G27&gt;0,(ROUND((((G19-G26)/(G26-G27))*100),1)),"")</f>
        <v/>
      </c>
      <c r="H28" s="3"/>
      <c r="I28" s="8"/>
      <c r="J28" s="8"/>
      <c r="K28" s="8"/>
      <c r="L28" s="8"/>
      <c r="M28" s="8"/>
      <c r="N28" s="8"/>
      <c r="O28" s="8"/>
      <c r="P28" s="8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s="5" customFormat="1" ht="20.100000000000001" customHeight="1" thickBot="1" x14ac:dyDescent="0.35">
      <c r="A29" s="110" t="s">
        <v>31</v>
      </c>
      <c r="B29" s="111"/>
      <c r="C29" s="81"/>
      <c r="D29" s="81"/>
      <c r="E29" s="81"/>
      <c r="F29" s="81"/>
      <c r="G29" s="82"/>
      <c r="H29" s="3"/>
      <c r="I29" s="8"/>
      <c r="J29" s="8"/>
      <c r="K29" s="8"/>
      <c r="L29" s="8"/>
      <c r="M29" s="8"/>
      <c r="N29" s="8"/>
      <c r="O29" s="8"/>
      <c r="P29" s="8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s="5" customFormat="1" ht="20.100000000000001" customHeight="1" thickBot="1" x14ac:dyDescent="0.35">
      <c r="A30" s="128"/>
      <c r="B30" s="129"/>
      <c r="C30" s="130"/>
      <c r="D30" s="130"/>
      <c r="E30" s="130"/>
      <c r="F30" s="130"/>
      <c r="G30" s="131"/>
      <c r="H30" s="3"/>
      <c r="I30" s="8"/>
      <c r="J30" s="8"/>
      <c r="K30" s="8"/>
      <c r="L30" s="8"/>
      <c r="M30" s="8"/>
      <c r="N30" s="8"/>
      <c r="O30" s="8"/>
      <c r="P30" s="8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s="5" customFormat="1" ht="20.100000000000001" customHeight="1" x14ac:dyDescent="0.3">
      <c r="A31" s="110" t="s">
        <v>20</v>
      </c>
      <c r="B31" s="111"/>
      <c r="C31" s="94"/>
      <c r="D31" s="94"/>
      <c r="E31" s="94"/>
      <c r="F31" s="94"/>
      <c r="G31" s="95"/>
      <c r="H31" s="3"/>
      <c r="I31" s="8"/>
      <c r="J31" s="8"/>
      <c r="K31" s="8"/>
      <c r="L31" s="8"/>
      <c r="M31" s="8"/>
      <c r="N31" s="8"/>
      <c r="O31" s="8"/>
      <c r="P31" s="8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s="5" customFormat="1" ht="20.100000000000001" customHeight="1" x14ac:dyDescent="0.3">
      <c r="A32" s="110" t="s">
        <v>243</v>
      </c>
      <c r="B32" s="111"/>
      <c r="C32" s="96"/>
      <c r="D32" s="96"/>
      <c r="E32" s="96"/>
      <c r="F32" s="96"/>
      <c r="G32" s="97"/>
      <c r="H32" s="1"/>
      <c r="I32" s="9"/>
      <c r="J32" s="8"/>
      <c r="K32" s="8"/>
      <c r="L32" s="8"/>
      <c r="M32" s="8"/>
      <c r="N32" s="8"/>
      <c r="O32" s="8"/>
      <c r="P32" s="8"/>
      <c r="Q32" s="1"/>
      <c r="R32" s="1"/>
      <c r="S32" s="1"/>
      <c r="T32" s="1"/>
      <c r="U32" s="1"/>
      <c r="V32" s="1"/>
      <c r="W32" s="1"/>
      <c r="X32" s="1"/>
      <c r="Y32" s="1"/>
      <c r="Z32" s="1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8" s="5" customFormat="1" ht="20.100000000000001" customHeight="1" x14ac:dyDescent="0.3">
      <c r="A33" s="110" t="s">
        <v>158</v>
      </c>
      <c r="B33" s="116"/>
      <c r="C33" s="94"/>
      <c r="D33" s="94"/>
      <c r="E33" s="94"/>
      <c r="F33" s="94"/>
      <c r="G33" s="95"/>
      <c r="H33" s="3"/>
      <c r="I33" s="8"/>
      <c r="J33" s="10"/>
      <c r="K33" s="10"/>
      <c r="L33" s="10"/>
      <c r="M33" s="10"/>
      <c r="N33" s="10"/>
      <c r="O33" s="10"/>
      <c r="P33" s="10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8" s="5" customFormat="1" ht="20.100000000000001" customHeight="1" x14ac:dyDescent="0.3">
      <c r="A34" s="110" t="s">
        <v>0</v>
      </c>
      <c r="B34" s="116"/>
      <c r="C34" s="94"/>
      <c r="D34" s="94"/>
      <c r="E34" s="94"/>
      <c r="F34" s="94"/>
      <c r="G34" s="95"/>
      <c r="H34" s="3"/>
      <c r="I34" s="8"/>
      <c r="J34" s="10"/>
      <c r="K34" s="10"/>
      <c r="L34" s="10"/>
      <c r="M34" s="10"/>
      <c r="N34" s="10"/>
      <c r="O34" s="10"/>
      <c r="P34" s="10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8" s="5" customFormat="1" ht="20.100000000000001" customHeight="1" x14ac:dyDescent="0.3">
      <c r="A35" s="110" t="s">
        <v>187</v>
      </c>
      <c r="B35" s="116"/>
      <c r="C35" s="96"/>
      <c r="D35" s="96"/>
      <c r="E35" s="96"/>
      <c r="F35" s="96"/>
      <c r="G35" s="97"/>
      <c r="H35" s="3"/>
      <c r="I35" s="8"/>
      <c r="J35" s="10"/>
      <c r="K35" s="10"/>
      <c r="L35" s="10"/>
      <c r="M35" s="10"/>
      <c r="N35" s="10"/>
      <c r="O35" s="10"/>
      <c r="P35" s="10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8" s="5" customFormat="1" ht="19.5" customHeight="1" x14ac:dyDescent="0.3">
      <c r="A36" s="110" t="s">
        <v>1</v>
      </c>
      <c r="B36" s="111"/>
      <c r="C36" s="96"/>
      <c r="D36" s="96"/>
      <c r="E36" s="96"/>
      <c r="F36" s="96"/>
      <c r="G36" s="97"/>
      <c r="H36" s="1"/>
      <c r="I36" s="9"/>
      <c r="J36" s="8"/>
      <c r="K36" s="8"/>
      <c r="L36" s="8"/>
      <c r="M36" s="8"/>
      <c r="N36" s="8"/>
      <c r="O36" s="8"/>
      <c r="P36" s="8"/>
      <c r="Q36" s="1"/>
      <c r="R36" s="1"/>
      <c r="S36" s="1"/>
      <c r="T36" s="1"/>
      <c r="U36" s="1"/>
      <c r="V36" s="1"/>
      <c r="W36" s="1"/>
      <c r="X36" s="1"/>
      <c r="Y36" s="1"/>
      <c r="Z36" s="1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8" s="5" customFormat="1" ht="20.100000000000001" customHeight="1" x14ac:dyDescent="0.3">
      <c r="A37" s="110" t="s">
        <v>2</v>
      </c>
      <c r="B37" s="111"/>
      <c r="C37" s="96"/>
      <c r="D37" s="96"/>
      <c r="E37" s="96"/>
      <c r="F37" s="96"/>
      <c r="G37" s="97"/>
      <c r="H37" s="4"/>
      <c r="I37" s="10"/>
      <c r="J37" s="8"/>
      <c r="K37" s="8"/>
      <c r="L37" s="8"/>
      <c r="M37" s="8"/>
      <c r="N37" s="8"/>
      <c r="O37" s="8"/>
      <c r="P37" s="8"/>
      <c r="Q37" s="4"/>
      <c r="R37" s="4"/>
      <c r="S37" s="4"/>
      <c r="T37" s="4"/>
      <c r="U37" s="4"/>
      <c r="V37" s="4"/>
      <c r="W37" s="4"/>
      <c r="X37" s="4"/>
      <c r="Y37" s="4"/>
      <c r="Z37" s="4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</row>
    <row r="38" spans="1:38" s="5" customFormat="1" ht="20.100000000000001" customHeight="1" x14ac:dyDescent="0.3">
      <c r="A38" s="110" t="s">
        <v>27</v>
      </c>
      <c r="B38" s="111"/>
      <c r="C38" s="104"/>
      <c r="D38" s="104"/>
      <c r="E38" s="104"/>
      <c r="F38" s="104"/>
      <c r="G38" s="105"/>
      <c r="H38" s="4"/>
      <c r="I38" s="10"/>
      <c r="J38" s="8"/>
      <c r="K38" s="8"/>
      <c r="L38" s="8"/>
      <c r="M38" s="8"/>
      <c r="N38" s="8"/>
      <c r="O38" s="8"/>
      <c r="P38" s="8"/>
      <c r="Q38" s="4"/>
      <c r="R38" s="4"/>
      <c r="S38" s="4"/>
      <c r="T38" s="4"/>
      <c r="U38" s="4"/>
      <c r="V38" s="4"/>
      <c r="W38" s="4"/>
      <c r="X38" s="4"/>
      <c r="Y38" s="4"/>
      <c r="Z38" s="4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</row>
    <row r="39" spans="1:38" s="5" customFormat="1" ht="20.100000000000001" customHeight="1" x14ac:dyDescent="0.3">
      <c r="A39" s="110" t="s">
        <v>159</v>
      </c>
      <c r="B39" s="111"/>
      <c r="C39" s="98"/>
      <c r="D39" s="98"/>
      <c r="E39" s="98"/>
      <c r="F39" s="98"/>
      <c r="G39" s="99"/>
      <c r="H39" s="4"/>
      <c r="I39" s="10"/>
      <c r="J39" s="8"/>
      <c r="K39" s="8"/>
      <c r="L39" s="8"/>
      <c r="M39" s="8"/>
      <c r="N39" s="8"/>
      <c r="O39" s="8"/>
      <c r="P39" s="8"/>
      <c r="Q39" s="4"/>
      <c r="R39" s="4"/>
      <c r="S39" s="4"/>
      <c r="T39" s="4"/>
      <c r="U39" s="4"/>
      <c r="V39" s="4"/>
      <c r="W39" s="4"/>
      <c r="X39" s="4"/>
      <c r="Y39" s="4"/>
      <c r="Z39" s="4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</row>
    <row r="40" spans="1:38" s="5" customFormat="1" ht="20.100000000000001" customHeight="1" x14ac:dyDescent="0.3">
      <c r="A40" s="110" t="s">
        <v>160</v>
      </c>
      <c r="B40" s="111"/>
      <c r="C40" s="98"/>
      <c r="D40" s="98"/>
      <c r="E40" s="98"/>
      <c r="F40" s="98"/>
      <c r="G40" s="99"/>
      <c r="H40" s="4"/>
      <c r="I40" s="10"/>
      <c r="J40" s="8"/>
      <c r="K40" s="8"/>
      <c r="L40" s="8"/>
      <c r="M40" s="8"/>
      <c r="N40" s="8"/>
      <c r="O40" s="8"/>
      <c r="P40" s="8"/>
      <c r="Q40" s="4"/>
      <c r="R40" s="4"/>
      <c r="S40" s="4"/>
      <c r="T40" s="4"/>
      <c r="U40" s="4"/>
      <c r="V40" s="4"/>
      <c r="W40" s="4"/>
      <c r="X40" s="4"/>
      <c r="Y40" s="4"/>
      <c r="Z40" s="4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</row>
    <row r="41" spans="1:38" s="5" customFormat="1" ht="20.100000000000001" customHeight="1" x14ac:dyDescent="0.3">
      <c r="A41" s="110" t="s">
        <v>5</v>
      </c>
      <c r="B41" s="111"/>
      <c r="C41" s="100"/>
      <c r="D41" s="100"/>
      <c r="E41" s="100"/>
      <c r="F41" s="100"/>
      <c r="G41" s="101"/>
      <c r="H41" s="4"/>
      <c r="I41" s="10"/>
      <c r="J41" s="10"/>
      <c r="K41" s="10"/>
      <c r="L41" s="10"/>
      <c r="M41" s="10"/>
      <c r="N41" s="10"/>
      <c r="O41" s="10"/>
      <c r="P41" s="10"/>
      <c r="Q41" s="4"/>
      <c r="R41" s="4"/>
      <c r="S41" s="4"/>
      <c r="T41" s="4"/>
      <c r="U41" s="4"/>
      <c r="V41" s="4"/>
      <c r="W41" s="4"/>
      <c r="X41" s="4"/>
      <c r="Y41" s="4"/>
      <c r="Z41" s="4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</row>
    <row r="42" spans="1:38" s="5" customFormat="1" ht="20.100000000000001" customHeight="1" x14ac:dyDescent="0.3">
      <c r="A42" s="126" t="s">
        <v>23</v>
      </c>
      <c r="B42" s="127"/>
      <c r="C42" s="102"/>
      <c r="D42" s="102"/>
      <c r="E42" s="102"/>
      <c r="F42" s="102"/>
      <c r="G42" s="103"/>
      <c r="H42" s="4"/>
      <c r="I42" s="10"/>
      <c r="J42" s="10"/>
      <c r="K42" s="10"/>
      <c r="L42" s="10"/>
      <c r="M42" s="10"/>
      <c r="N42" s="10"/>
      <c r="O42" s="10"/>
      <c r="P42" s="10"/>
      <c r="Q42" s="4"/>
      <c r="R42" s="4"/>
      <c r="S42" s="4"/>
      <c r="T42" s="4"/>
      <c r="U42" s="4"/>
      <c r="V42" s="4"/>
      <c r="W42" s="4"/>
      <c r="X42" s="4"/>
      <c r="Y42" s="4"/>
      <c r="Z42" s="4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</row>
    <row r="43" spans="1:38" s="5" customFormat="1" ht="20.100000000000001" customHeight="1" x14ac:dyDescent="0.3">
      <c r="A43" s="110" t="s">
        <v>250</v>
      </c>
      <c r="B43" s="111"/>
      <c r="C43" s="11"/>
      <c r="D43" s="11"/>
      <c r="E43" s="11"/>
      <c r="F43" s="11"/>
      <c r="G43" s="13"/>
      <c r="H43" s="4"/>
      <c r="I43" s="10"/>
      <c r="J43" s="10"/>
      <c r="K43" s="10"/>
      <c r="L43" s="10"/>
      <c r="M43" s="10"/>
      <c r="N43" s="10"/>
      <c r="O43" s="10"/>
      <c r="P43" s="10"/>
      <c r="Q43" s="4"/>
      <c r="R43" s="4"/>
      <c r="S43" s="4"/>
      <c r="T43" s="4"/>
      <c r="U43" s="4"/>
      <c r="V43" s="4"/>
      <c r="W43" s="4"/>
      <c r="X43" s="4"/>
      <c r="Y43" s="4"/>
      <c r="Z43" s="4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</row>
    <row r="44" spans="1:38" s="5" customFormat="1" ht="20.100000000000001" customHeight="1" x14ac:dyDescent="0.3">
      <c r="A44" s="106"/>
      <c r="B44" s="84" t="s">
        <v>30</v>
      </c>
      <c r="C44" s="11"/>
      <c r="D44" s="11"/>
      <c r="E44" s="11"/>
      <c r="F44" s="11"/>
      <c r="G44" s="13"/>
      <c r="H44" s="4"/>
      <c r="I44" s="10"/>
      <c r="J44" s="10"/>
      <c r="K44" s="10"/>
      <c r="L44" s="10"/>
      <c r="M44" s="10"/>
      <c r="N44" s="10"/>
      <c r="O44" s="10"/>
      <c r="P44" s="10"/>
      <c r="Q44" s="4"/>
      <c r="R44" s="4"/>
      <c r="S44" s="4"/>
      <c r="T44" s="4"/>
      <c r="U44" s="4"/>
      <c r="V44" s="4"/>
      <c r="W44" s="4"/>
      <c r="X44" s="4"/>
      <c r="Y44" s="4"/>
      <c r="Z44" s="4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</row>
    <row r="45" spans="1:38" s="5" customFormat="1" ht="20.100000000000001" customHeight="1" x14ac:dyDescent="0.3">
      <c r="A45" s="144" t="s">
        <v>244</v>
      </c>
      <c r="B45" s="84" t="s">
        <v>245</v>
      </c>
      <c r="C45" s="11"/>
      <c r="D45" s="11"/>
      <c r="E45" s="11"/>
      <c r="F45" s="11"/>
      <c r="G45" s="13"/>
      <c r="H45" s="4"/>
      <c r="I45" s="10"/>
      <c r="J45" s="10"/>
      <c r="K45" s="10"/>
      <c r="L45" s="10"/>
      <c r="M45" s="10"/>
      <c r="N45" s="10"/>
      <c r="O45" s="10"/>
      <c r="P45" s="10"/>
      <c r="Q45" s="4"/>
      <c r="R45" s="4"/>
      <c r="S45" s="4"/>
      <c r="T45" s="4"/>
      <c r="U45" s="4"/>
      <c r="V45" s="4"/>
      <c r="W45" s="4"/>
      <c r="X45" s="4"/>
      <c r="Y45" s="4"/>
      <c r="Z45" s="4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</row>
    <row r="46" spans="1:38" s="5" customFormat="1" ht="20.100000000000001" customHeight="1" x14ac:dyDescent="0.3">
      <c r="A46" s="144"/>
      <c r="B46" s="84" t="s">
        <v>245</v>
      </c>
      <c r="C46" s="11"/>
      <c r="D46" s="11"/>
      <c r="E46" s="11"/>
      <c r="F46" s="11"/>
      <c r="G46" s="13"/>
      <c r="H46" s="4"/>
      <c r="I46" s="10"/>
      <c r="J46" s="10"/>
      <c r="K46" s="10"/>
      <c r="L46" s="10"/>
      <c r="M46" s="10"/>
      <c r="N46" s="10"/>
      <c r="O46" s="10"/>
      <c r="P46" s="10"/>
      <c r="Q46" s="4"/>
      <c r="R46" s="4"/>
      <c r="S46" s="4"/>
      <c r="T46" s="4"/>
      <c r="U46" s="4"/>
      <c r="V46" s="4"/>
      <c r="W46" s="4"/>
      <c r="X46" s="4"/>
      <c r="Y46" s="4"/>
      <c r="Z46" s="4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</row>
    <row r="47" spans="1:38" s="5" customFormat="1" ht="20.100000000000001" customHeight="1" x14ac:dyDescent="0.3">
      <c r="A47" s="144"/>
      <c r="B47" s="84" t="s">
        <v>245</v>
      </c>
      <c r="C47" s="11"/>
      <c r="D47" s="11"/>
      <c r="E47" s="11"/>
      <c r="F47" s="11"/>
      <c r="G47" s="13"/>
      <c r="H47" s="4"/>
      <c r="I47" s="10"/>
      <c r="J47" s="10"/>
      <c r="K47" s="10"/>
      <c r="L47" s="10"/>
      <c r="M47" s="10"/>
      <c r="N47" s="10"/>
      <c r="O47" s="10"/>
      <c r="P47" s="10"/>
      <c r="Q47" s="4"/>
      <c r="R47" s="4"/>
      <c r="S47" s="4"/>
      <c r="T47" s="4"/>
      <c r="U47" s="4"/>
      <c r="V47" s="4"/>
      <c r="W47" s="4"/>
      <c r="X47" s="4"/>
      <c r="Y47" s="4"/>
      <c r="Z47" s="4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</row>
    <row r="48" spans="1:38" s="5" customFormat="1" ht="20.100000000000001" customHeight="1" x14ac:dyDescent="0.3">
      <c r="A48" s="144"/>
      <c r="B48" s="84" t="s">
        <v>245</v>
      </c>
      <c r="C48" s="11"/>
      <c r="D48" s="11"/>
      <c r="E48" s="11"/>
      <c r="F48" s="11"/>
      <c r="G48" s="13"/>
      <c r="H48" s="4"/>
      <c r="I48" s="10"/>
      <c r="J48" s="10"/>
      <c r="K48" s="10"/>
      <c r="L48" s="10"/>
      <c r="M48" s="10"/>
      <c r="N48" s="10"/>
      <c r="O48" s="10"/>
      <c r="P48" s="10"/>
      <c r="Q48" s="4"/>
      <c r="R48" s="4"/>
      <c r="S48" s="4"/>
      <c r="T48" s="4"/>
      <c r="U48" s="4"/>
      <c r="V48" s="4"/>
      <c r="W48" s="4"/>
      <c r="X48" s="4"/>
      <c r="Y48" s="4"/>
      <c r="Z48" s="4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</row>
    <row r="49" spans="1:38" s="5" customFormat="1" ht="20.100000000000001" customHeight="1" x14ac:dyDescent="0.3">
      <c r="A49" s="144"/>
      <c r="B49" s="84" t="s">
        <v>245</v>
      </c>
      <c r="C49" s="11"/>
      <c r="D49" s="11"/>
      <c r="E49" s="11"/>
      <c r="F49" s="11"/>
      <c r="G49" s="13"/>
      <c r="H49" s="4"/>
      <c r="I49" s="10"/>
      <c r="J49" s="10"/>
      <c r="K49" s="10"/>
      <c r="L49" s="10"/>
      <c r="M49" s="10"/>
      <c r="N49" s="10"/>
      <c r="O49" s="10"/>
      <c r="P49" s="10"/>
      <c r="Q49" s="4"/>
      <c r="R49" s="4"/>
      <c r="S49" s="4"/>
      <c r="T49" s="4"/>
      <c r="U49" s="4"/>
      <c r="V49" s="4"/>
      <c r="W49" s="4"/>
      <c r="X49" s="4"/>
      <c r="Y49" s="4"/>
      <c r="Z49" s="4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</row>
    <row r="50" spans="1:38" s="5" customFormat="1" ht="20.100000000000001" customHeight="1" x14ac:dyDescent="0.3">
      <c r="A50" s="110" t="s">
        <v>251</v>
      </c>
      <c r="B50" s="111"/>
      <c r="C50" s="11"/>
      <c r="D50" s="11"/>
      <c r="E50" s="11"/>
      <c r="F50" s="11"/>
      <c r="G50" s="13"/>
      <c r="H50" s="4"/>
      <c r="I50" s="10"/>
      <c r="J50" s="10"/>
      <c r="K50" s="10"/>
      <c r="L50" s="10"/>
      <c r="M50" s="10"/>
      <c r="N50" s="10"/>
      <c r="O50" s="10"/>
      <c r="P50" s="10"/>
      <c r="Q50" s="4"/>
      <c r="R50" s="4"/>
      <c r="S50" s="4"/>
      <c r="T50" s="4"/>
      <c r="U50" s="4"/>
      <c r="V50" s="4"/>
      <c r="W50" s="4"/>
      <c r="X50" s="4"/>
      <c r="Y50" s="4"/>
      <c r="Z50" s="4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</row>
    <row r="51" spans="1:38" s="5" customFormat="1" ht="20.100000000000001" customHeight="1" x14ac:dyDescent="0.3">
      <c r="A51" s="110" t="s">
        <v>28</v>
      </c>
      <c r="B51" s="111"/>
      <c r="C51" s="11"/>
      <c r="D51" s="11"/>
      <c r="E51" s="11"/>
      <c r="F51" s="11"/>
      <c r="G51" s="13"/>
      <c r="H51" s="3"/>
      <c r="I51" s="8"/>
      <c r="J51" s="8"/>
      <c r="K51" s="8"/>
      <c r="L51" s="8"/>
      <c r="M51" s="8"/>
      <c r="N51" s="8"/>
      <c r="O51" s="8"/>
      <c r="P51" s="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8" s="5" customFormat="1" ht="20.100000000000001" customHeight="1" x14ac:dyDescent="0.3">
      <c r="A52" s="110" t="s">
        <v>24</v>
      </c>
      <c r="B52" s="111"/>
      <c r="C52" s="12" t="str">
        <f>IF(C51&gt;0,(ROUND((((C43-C50)/(C50-C51))*100),1)),"")</f>
        <v/>
      </c>
      <c r="D52" s="12" t="str">
        <f>IF(D51&gt;0,(ROUND((((D43-D50)/(D50-D51))*100),1)),"")</f>
        <v/>
      </c>
      <c r="E52" s="12" t="str">
        <f>IF(E51&gt;0,(ROUND((((E43-E50)/(E50-E51))*100),1)),"")</f>
        <v/>
      </c>
      <c r="F52" s="12" t="str">
        <f>IF(F51&gt;0,(ROUND((((F43-F50)/(F50-F51))*100),1)),"")</f>
        <v/>
      </c>
      <c r="G52" s="14" t="str">
        <f>IF(G51&gt;0,(ROUND((((G43-G50)/(G50-G51))*100),1)),"")</f>
        <v/>
      </c>
      <c r="H52" s="3"/>
      <c r="I52" s="8"/>
      <c r="J52" s="8"/>
      <c r="K52" s="8"/>
      <c r="L52" s="8"/>
      <c r="M52" s="8"/>
      <c r="N52" s="8"/>
      <c r="O52" s="8"/>
      <c r="P52" s="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8" s="5" customFormat="1" ht="20.100000000000001" customHeight="1" x14ac:dyDescent="0.3">
      <c r="A53" s="110" t="s">
        <v>31</v>
      </c>
      <c r="B53" s="111"/>
      <c r="C53" s="81"/>
      <c r="D53" s="81"/>
      <c r="E53" s="81"/>
      <c r="F53" s="81"/>
      <c r="G53" s="82"/>
      <c r="H53" s="3"/>
      <c r="I53" s="8"/>
      <c r="J53" s="8"/>
      <c r="K53" s="8"/>
      <c r="L53" s="8"/>
      <c r="M53" s="8"/>
      <c r="N53" s="8"/>
      <c r="O53" s="8"/>
      <c r="P53" s="8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8" s="5" customFormat="1" ht="0.75" customHeight="1" thickBot="1" x14ac:dyDescent="0.35">
      <c r="A54" s="15"/>
      <c r="B54" s="7"/>
      <c r="C54" s="6"/>
      <c r="D54" s="6"/>
      <c r="E54" s="6"/>
      <c r="F54" s="6"/>
      <c r="G54" s="16"/>
      <c r="H54" s="3"/>
      <c r="I54" s="8"/>
      <c r="J54" s="8"/>
      <c r="K54" s="8"/>
      <c r="L54" s="8"/>
      <c r="M54" s="8"/>
      <c r="N54" s="8"/>
      <c r="O54" s="8"/>
      <c r="P54" s="8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8" ht="20.100000000000001" customHeight="1" x14ac:dyDescent="0.25">
      <c r="A55" s="138" t="s">
        <v>29</v>
      </c>
      <c r="B55" s="139"/>
      <c r="C55" s="132"/>
      <c r="D55" s="133"/>
      <c r="E55" s="133"/>
      <c r="F55" s="133"/>
      <c r="G55" s="134"/>
      <c r="H55" s="64"/>
      <c r="I55" s="8"/>
      <c r="J55" s="8"/>
      <c r="K55" s="8"/>
      <c r="L55" s="8"/>
      <c r="M55" s="8"/>
      <c r="N55" s="8"/>
      <c r="O55" s="8"/>
      <c r="P55" s="8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</row>
    <row r="56" spans="1:38" ht="20.100000000000001" customHeight="1" x14ac:dyDescent="0.25">
      <c r="A56" s="140"/>
      <c r="B56" s="141"/>
      <c r="C56" s="135"/>
      <c r="D56" s="136"/>
      <c r="E56" s="136"/>
      <c r="F56" s="136"/>
      <c r="G56" s="137"/>
      <c r="H56" s="64"/>
      <c r="I56" s="8"/>
      <c r="J56" s="8"/>
      <c r="K56" s="8"/>
      <c r="L56" s="8"/>
      <c r="M56" s="8"/>
      <c r="N56" s="8"/>
      <c r="O56" s="8"/>
      <c r="P56" s="8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</row>
    <row r="57" spans="1:38" ht="20.100000000000001" customHeight="1" thickBot="1" x14ac:dyDescent="0.35">
      <c r="A57" s="122" t="s">
        <v>186</v>
      </c>
      <c r="B57" s="123"/>
      <c r="C57" s="83" t="str">
        <f>Data!B2 &amp; "-" &amp; Data!C2</f>
        <v>MVNQS09-140716</v>
      </c>
      <c r="D57" s="124"/>
      <c r="E57" s="124"/>
      <c r="F57" s="124"/>
      <c r="G57" s="125"/>
      <c r="H57" s="64"/>
      <c r="I57" s="8"/>
      <c r="J57" s="8"/>
      <c r="K57" s="8"/>
      <c r="L57" s="8"/>
      <c r="M57" s="8"/>
      <c r="N57" s="8"/>
      <c r="O57" s="8"/>
      <c r="P57" s="8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</row>
    <row r="58" spans="1:38" ht="15.6" x14ac:dyDescent="0.3">
      <c r="A58" s="66"/>
      <c r="B58" s="66"/>
      <c r="C58" s="66"/>
      <c r="D58" s="66"/>
      <c r="E58" s="66"/>
      <c r="F58" s="67"/>
      <c r="G58" s="66"/>
      <c r="H58" s="64"/>
      <c r="I58" s="8"/>
      <c r="J58" s="8"/>
      <c r="K58" s="8"/>
      <c r="L58" s="8"/>
      <c r="M58" s="8"/>
      <c r="N58" s="8"/>
      <c r="O58" s="8"/>
      <c r="P58" s="8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</row>
    <row r="59" spans="1:38" ht="15.6" x14ac:dyDescent="0.3">
      <c r="A59" s="66"/>
      <c r="B59" s="66"/>
      <c r="C59" s="66"/>
      <c r="D59" s="66"/>
      <c r="E59" s="66"/>
      <c r="F59" s="66"/>
      <c r="G59" s="66"/>
      <c r="H59" s="64"/>
      <c r="I59" s="8"/>
      <c r="J59" s="8"/>
      <c r="K59" s="8"/>
      <c r="L59" s="8"/>
      <c r="M59" s="8"/>
      <c r="N59" s="8"/>
      <c r="O59" s="8"/>
      <c r="P59" s="8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</row>
    <row r="60" spans="1:38" ht="15.6" x14ac:dyDescent="0.3">
      <c r="A60" s="66"/>
      <c r="B60" s="66"/>
      <c r="C60" s="66"/>
      <c r="D60" s="66"/>
      <c r="E60" s="66"/>
      <c r="F60" s="66"/>
      <c r="G60" s="66"/>
      <c r="H60" s="64"/>
      <c r="I60" s="8"/>
      <c r="J60" s="8"/>
      <c r="K60" s="8"/>
      <c r="L60" s="8"/>
      <c r="M60" s="8"/>
      <c r="N60" s="8"/>
      <c r="O60" s="8"/>
      <c r="P60" s="8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</row>
    <row r="61" spans="1:38" ht="15.6" x14ac:dyDescent="0.3">
      <c r="A61" s="66"/>
      <c r="B61" s="66"/>
      <c r="C61" s="66"/>
      <c r="D61" s="66"/>
      <c r="E61" s="66"/>
      <c r="F61" s="66"/>
      <c r="G61" s="66"/>
      <c r="H61" s="64"/>
      <c r="I61" s="8"/>
      <c r="J61" s="8"/>
      <c r="K61" s="8"/>
      <c r="L61" s="8"/>
      <c r="M61" s="8"/>
      <c r="N61" s="8"/>
      <c r="O61" s="8"/>
      <c r="P61" s="8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</row>
    <row r="62" spans="1:38" ht="15.6" x14ac:dyDescent="0.3">
      <c r="A62" s="66"/>
      <c r="B62" s="66"/>
      <c r="C62" s="66"/>
      <c r="D62" s="66"/>
      <c r="E62" s="66"/>
      <c r="F62" s="66"/>
      <c r="G62" s="66"/>
      <c r="H62" s="64"/>
      <c r="I62" s="8"/>
      <c r="J62" s="8"/>
      <c r="K62" s="8"/>
      <c r="L62" s="8"/>
      <c r="M62" s="8"/>
      <c r="N62" s="8"/>
      <c r="O62" s="8"/>
      <c r="P62" s="8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</row>
    <row r="63" spans="1:38" s="69" customFormat="1" ht="15.6" x14ac:dyDescent="0.3">
      <c r="A63" s="68"/>
      <c r="B63" s="68"/>
      <c r="C63" s="68"/>
      <c r="D63" s="68"/>
      <c r="E63" s="68"/>
      <c r="F63" s="68"/>
      <c r="G63" s="6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8" s="69" customFormat="1" ht="15.6" x14ac:dyDescent="0.3">
      <c r="A64" s="68"/>
      <c r="B64" s="68"/>
      <c r="C64" s="68"/>
      <c r="D64" s="68"/>
      <c r="E64" s="68"/>
      <c r="F64" s="68"/>
      <c r="G64" s="6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40" s="69" customFormat="1" ht="15.6" x14ac:dyDescent="0.3">
      <c r="A65" s="68"/>
      <c r="B65" s="68"/>
      <c r="C65" s="68"/>
      <c r="D65" s="68"/>
      <c r="E65" s="68"/>
      <c r="F65" s="68"/>
      <c r="G65" s="6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40" s="69" customFormat="1" ht="15.6" x14ac:dyDescent="0.3">
      <c r="A66" s="68"/>
      <c r="B66" s="68"/>
      <c r="C66" s="68"/>
      <c r="D66" s="68"/>
      <c r="E66" s="68"/>
      <c r="F66" s="68"/>
      <c r="G66" s="6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40" s="69" customFormat="1" ht="15.6" x14ac:dyDescent="0.3">
      <c r="A67" s="68"/>
      <c r="B67" s="68"/>
      <c r="C67" s="68"/>
      <c r="D67" s="68"/>
      <c r="E67" s="68"/>
      <c r="F67" s="68"/>
      <c r="G67" s="6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40" s="69" customFormat="1" ht="15.6" x14ac:dyDescent="0.3">
      <c r="A68" s="68"/>
      <c r="B68" s="68"/>
      <c r="C68" s="68"/>
      <c r="D68" s="68"/>
      <c r="E68" s="68"/>
      <c r="F68" s="68"/>
      <c r="G68" s="6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40" s="69" customFormat="1" ht="15.6" x14ac:dyDescent="0.3">
      <c r="A69" s="68"/>
      <c r="B69" s="68"/>
      <c r="C69" s="68"/>
      <c r="D69" s="68"/>
      <c r="E69" s="68"/>
      <c r="F69" s="68"/>
      <c r="G69" s="6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40" s="69" customFormat="1" ht="15.6" x14ac:dyDescent="0.3">
      <c r="A70" s="68"/>
      <c r="B70" s="68"/>
      <c r="C70" s="68"/>
      <c r="D70" s="68"/>
      <c r="E70" s="68"/>
      <c r="F70" s="68"/>
      <c r="G70" s="6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40" s="69" customFormat="1" ht="15.6" x14ac:dyDescent="0.3">
      <c r="A71" s="68"/>
      <c r="B71" s="68"/>
      <c r="C71" s="68"/>
      <c r="D71" s="68"/>
      <c r="E71" s="68"/>
      <c r="F71" s="68"/>
      <c r="G71" s="6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40" s="69" customFormat="1" ht="15.6" x14ac:dyDescent="0.3">
      <c r="A72" s="68"/>
      <c r="B72" s="68"/>
      <c r="C72" s="68"/>
      <c r="D72" s="68"/>
      <c r="E72" s="68"/>
      <c r="F72" s="68"/>
      <c r="G72" s="6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40" s="69" customFormat="1" ht="15.6" x14ac:dyDescent="0.3">
      <c r="A73" s="68"/>
      <c r="B73" s="68"/>
      <c r="C73" s="68"/>
      <c r="D73" s="68"/>
      <c r="E73" s="68"/>
      <c r="F73" s="68"/>
      <c r="G73" s="6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40" s="69" customFormat="1" ht="16.5" customHeight="1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70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1:40" s="69" customFormat="1" x14ac:dyDescent="0.25">
      <c r="C75" s="8"/>
      <c r="D75" s="8"/>
      <c r="E75" s="8"/>
      <c r="F75" s="8"/>
      <c r="G75" s="8"/>
      <c r="H75" s="71"/>
      <c r="I75" s="72"/>
      <c r="J75" s="73"/>
      <c r="K75" s="8"/>
      <c r="L75" s="8"/>
      <c r="M75" s="8"/>
      <c r="N75" s="74"/>
      <c r="O75" s="8"/>
      <c r="P75" s="8"/>
      <c r="Q75" s="8"/>
      <c r="R75" s="8"/>
      <c r="S75" s="8"/>
      <c r="T75" s="75"/>
      <c r="U75" s="73"/>
      <c r="V75" s="75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1:40" s="69" customFormat="1" x14ac:dyDescent="0.25">
      <c r="A76" s="8"/>
      <c r="B76" s="8"/>
      <c r="C76" s="8"/>
      <c r="D76" s="8"/>
      <c r="E76" s="8"/>
      <c r="F76" s="8"/>
      <c r="G76" s="8"/>
      <c r="H76" s="71"/>
      <c r="I76" s="72"/>
      <c r="J76" s="73"/>
      <c r="K76" s="8"/>
      <c r="L76" s="8"/>
      <c r="M76" s="8"/>
      <c r="N76" s="74"/>
      <c r="O76" s="8"/>
      <c r="P76" s="8"/>
      <c r="Q76" s="8"/>
      <c r="R76" s="8"/>
      <c r="S76" s="8"/>
      <c r="T76" s="75"/>
      <c r="U76" s="73"/>
      <c r="V76" s="75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1:40" s="69" customFormat="1" x14ac:dyDescent="0.25">
      <c r="A77" s="8"/>
      <c r="B77" s="8"/>
      <c r="C77" s="8"/>
      <c r="D77" s="8"/>
      <c r="E77" s="8"/>
      <c r="F77" s="8"/>
      <c r="G77" s="8"/>
      <c r="H77" s="71"/>
      <c r="I77" s="72"/>
      <c r="J77" s="73"/>
      <c r="K77" s="8"/>
      <c r="L77" s="8"/>
      <c r="M77" s="8"/>
      <c r="N77" s="74"/>
      <c r="O77" s="8"/>
      <c r="P77" s="8"/>
      <c r="Q77" s="8"/>
      <c r="R77" s="8"/>
      <c r="S77" s="8"/>
      <c r="T77" s="75"/>
      <c r="U77" s="73"/>
      <c r="V77" s="75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1:40" s="69" customFormat="1" x14ac:dyDescent="0.25">
      <c r="A78" s="8"/>
      <c r="B78" s="8"/>
      <c r="C78" s="8"/>
      <c r="D78" s="8"/>
      <c r="E78" s="8"/>
      <c r="F78" s="8"/>
      <c r="G78" s="8"/>
      <c r="H78" s="71"/>
      <c r="I78" s="72"/>
      <c r="J78" s="73"/>
      <c r="K78" s="8"/>
      <c r="L78" s="8"/>
      <c r="M78" s="8"/>
      <c r="N78" s="74"/>
      <c r="O78" s="8"/>
      <c r="P78" s="8"/>
      <c r="Q78" s="8"/>
      <c r="R78" s="8"/>
      <c r="S78" s="8"/>
      <c r="T78" s="75"/>
      <c r="U78" s="73"/>
      <c r="V78" s="75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1:40" s="69" customFormat="1" x14ac:dyDescent="0.25">
      <c r="A79" s="8"/>
      <c r="B79" s="8"/>
      <c r="C79" s="8"/>
      <c r="D79" s="8"/>
      <c r="E79" s="8"/>
      <c r="F79" s="8"/>
      <c r="G79" s="8"/>
      <c r="H79" s="71"/>
      <c r="I79" s="72"/>
      <c r="J79" s="73"/>
      <c r="K79" s="8"/>
      <c r="L79" s="8"/>
      <c r="M79" s="8"/>
      <c r="N79" s="74"/>
      <c r="O79" s="8"/>
      <c r="P79" s="8"/>
      <c r="Q79" s="8"/>
      <c r="R79" s="8"/>
      <c r="S79" s="8"/>
      <c r="T79" s="75"/>
      <c r="U79" s="73"/>
      <c r="V79" s="75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1:40" s="69" customFormat="1" x14ac:dyDescent="0.25">
      <c r="A80" s="8"/>
      <c r="B80" s="8"/>
      <c r="C80" s="8"/>
      <c r="D80" s="8"/>
      <c r="E80" s="8"/>
      <c r="F80" s="8"/>
      <c r="G80" s="8"/>
      <c r="H80" s="71"/>
      <c r="I80" s="72"/>
      <c r="J80" s="73"/>
      <c r="K80" s="8"/>
      <c r="L80" s="8"/>
      <c r="M80" s="8"/>
      <c r="N80" s="74"/>
      <c r="O80" s="8"/>
      <c r="P80" s="8"/>
      <c r="Q80" s="8"/>
      <c r="R80" s="8"/>
      <c r="S80" s="8"/>
      <c r="T80" s="75"/>
      <c r="U80" s="73"/>
      <c r="V80" s="75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spans="1:45" s="69" customFormat="1" x14ac:dyDescent="0.25">
      <c r="A81" s="8"/>
      <c r="B81" s="8"/>
      <c r="C81" s="8"/>
      <c r="D81" s="8"/>
      <c r="E81" s="8"/>
      <c r="F81" s="8"/>
      <c r="G81" s="8"/>
      <c r="H81" s="71"/>
      <c r="I81" s="72"/>
      <c r="J81" s="73"/>
      <c r="K81" s="8"/>
      <c r="L81" s="8"/>
      <c r="M81" s="8"/>
      <c r="N81" s="74"/>
      <c r="O81" s="8"/>
      <c r="P81" s="8"/>
      <c r="Q81" s="8"/>
      <c r="R81" s="8"/>
      <c r="S81" s="8"/>
      <c r="T81" s="75"/>
      <c r="U81" s="73"/>
      <c r="V81" s="75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1:45" s="69" customFormat="1" x14ac:dyDescent="0.25">
      <c r="A82" s="8"/>
      <c r="B82" s="8"/>
      <c r="C82" s="8"/>
      <c r="D82" s="8"/>
      <c r="E82" s="8"/>
      <c r="F82" s="8"/>
      <c r="G82" s="8"/>
      <c r="H82" s="71"/>
      <c r="I82" s="72"/>
      <c r="J82" s="73"/>
      <c r="K82" s="8"/>
      <c r="L82" s="8"/>
      <c r="M82" s="8"/>
      <c r="N82" s="74"/>
      <c r="O82" s="8"/>
      <c r="P82" s="8"/>
      <c r="Q82" s="8"/>
      <c r="R82" s="8"/>
      <c r="S82" s="8"/>
      <c r="T82" s="75"/>
      <c r="U82" s="73"/>
      <c r="V82" s="75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spans="1:45" s="69" customFormat="1" x14ac:dyDescent="0.25">
      <c r="A83" s="8"/>
      <c r="B83" s="8"/>
      <c r="C83" s="8"/>
      <c r="D83" s="8"/>
      <c r="E83" s="8"/>
      <c r="F83" s="8"/>
      <c r="G83" s="8"/>
      <c r="H83" s="71"/>
      <c r="I83" s="72"/>
      <c r="J83" s="73"/>
      <c r="K83" s="8"/>
      <c r="L83" s="8"/>
      <c r="M83" s="8"/>
      <c r="N83" s="74"/>
      <c r="O83" s="8"/>
      <c r="P83" s="8"/>
      <c r="Q83" s="8"/>
      <c r="R83" s="8"/>
      <c r="S83" s="8"/>
      <c r="T83" s="75"/>
      <c r="U83" s="73"/>
      <c r="V83" s="75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1:45" s="69" customFormat="1" x14ac:dyDescent="0.25">
      <c r="A84" s="8"/>
      <c r="B84" s="8"/>
      <c r="C84" s="8"/>
      <c r="D84" s="8"/>
      <c r="E84" s="8"/>
      <c r="F84" s="8"/>
      <c r="G84" s="8"/>
      <c r="H84" s="71"/>
      <c r="I84" s="72"/>
      <c r="J84" s="73"/>
      <c r="K84" s="8"/>
      <c r="L84" s="8"/>
      <c r="M84" s="8"/>
      <c r="N84" s="74"/>
      <c r="O84" s="8"/>
      <c r="P84" s="8"/>
      <c r="Q84" s="8"/>
      <c r="R84" s="8"/>
      <c r="S84" s="8"/>
      <c r="T84" s="75"/>
      <c r="U84" s="73"/>
      <c r="V84" s="75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1:45" s="69" customFormat="1" x14ac:dyDescent="0.25">
      <c r="G85" s="76"/>
      <c r="S85" s="8"/>
      <c r="T85" s="73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45" s="69" customFormat="1" x14ac:dyDescent="0.25">
      <c r="G86" s="76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45" s="69" customFormat="1" x14ac:dyDescent="0.25">
      <c r="G87" s="76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45" s="69" customFormat="1" x14ac:dyDescent="0.25"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1:45" s="69" customFormat="1" x14ac:dyDescent="0.25"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1:45" s="69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1:45" s="69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1:45" s="69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1:45" s="69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45" s="69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45" s="69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1:45" x14ac:dyDescent="0.25">
      <c r="A96" s="64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69"/>
      <c r="AM96" s="69"/>
      <c r="AN96" s="69"/>
      <c r="AO96" s="69"/>
      <c r="AP96" s="69"/>
      <c r="AQ96" s="69"/>
      <c r="AR96" s="69"/>
      <c r="AS96" s="69"/>
    </row>
    <row r="97" spans="1:45" x14ac:dyDescent="0.25">
      <c r="A97" s="64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69"/>
      <c r="AM97" s="69"/>
      <c r="AN97" s="69"/>
      <c r="AO97" s="69"/>
      <c r="AP97" s="69"/>
      <c r="AQ97" s="69"/>
      <c r="AR97" s="69"/>
      <c r="AS97" s="69"/>
    </row>
    <row r="98" spans="1:45" x14ac:dyDescent="0.25">
      <c r="A98" s="64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69"/>
      <c r="AM98" s="69"/>
      <c r="AN98" s="69"/>
      <c r="AO98" s="69"/>
      <c r="AP98" s="69"/>
      <c r="AQ98" s="69"/>
      <c r="AR98" s="69"/>
      <c r="AS98" s="69"/>
    </row>
    <row r="99" spans="1:45" x14ac:dyDescent="0.25">
      <c r="A99" s="64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69"/>
      <c r="AM99" s="69"/>
      <c r="AN99" s="69"/>
      <c r="AO99" s="69"/>
      <c r="AP99" s="69"/>
      <c r="AQ99" s="69"/>
      <c r="AR99" s="69"/>
      <c r="AS99" s="69"/>
    </row>
    <row r="100" spans="1:45" x14ac:dyDescent="0.25">
      <c r="A100" s="64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69"/>
      <c r="AM100" s="69"/>
      <c r="AN100" s="69"/>
      <c r="AO100" s="69"/>
      <c r="AP100" s="69"/>
      <c r="AQ100" s="69"/>
      <c r="AR100" s="69"/>
      <c r="AS100" s="69"/>
    </row>
    <row r="101" spans="1:45" x14ac:dyDescent="0.25">
      <c r="A101" s="64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69"/>
      <c r="AM101" s="69"/>
      <c r="AN101" s="69"/>
      <c r="AO101" s="69"/>
      <c r="AP101" s="69"/>
      <c r="AQ101" s="69"/>
      <c r="AR101" s="69"/>
      <c r="AS101" s="69"/>
    </row>
    <row r="102" spans="1:45" x14ac:dyDescent="0.25">
      <c r="A102" s="6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69"/>
      <c r="AM102" s="69"/>
      <c r="AN102" s="69"/>
      <c r="AO102" s="69"/>
      <c r="AP102" s="69"/>
      <c r="AQ102" s="69"/>
      <c r="AR102" s="69"/>
      <c r="AS102" s="69"/>
    </row>
    <row r="103" spans="1:45" x14ac:dyDescent="0.25">
      <c r="A103" s="6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69"/>
      <c r="AM103" s="69"/>
      <c r="AN103" s="69"/>
      <c r="AO103" s="69"/>
      <c r="AP103" s="69"/>
      <c r="AQ103" s="69"/>
      <c r="AR103" s="69"/>
      <c r="AS103" s="69"/>
    </row>
    <row r="104" spans="1:45" x14ac:dyDescent="0.25">
      <c r="A104" s="64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69"/>
      <c r="AM104" s="69"/>
      <c r="AN104" s="69"/>
      <c r="AO104" s="69"/>
      <c r="AP104" s="69"/>
      <c r="AQ104" s="69"/>
      <c r="AR104" s="69"/>
      <c r="AS104" s="69"/>
    </row>
    <row r="105" spans="1:45" x14ac:dyDescent="0.25">
      <c r="A105" s="64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69"/>
      <c r="AM105" s="69"/>
      <c r="AN105" s="69"/>
      <c r="AO105" s="69"/>
      <c r="AP105" s="69"/>
      <c r="AQ105" s="69"/>
      <c r="AR105" s="69"/>
      <c r="AS105" s="69"/>
    </row>
    <row r="106" spans="1:45" x14ac:dyDescent="0.25">
      <c r="A106" s="64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69"/>
      <c r="AM106" s="69"/>
      <c r="AN106" s="69"/>
      <c r="AO106" s="69"/>
      <c r="AP106" s="69"/>
      <c r="AQ106" s="69"/>
      <c r="AR106" s="69"/>
      <c r="AS106" s="69"/>
    </row>
    <row r="107" spans="1:45" x14ac:dyDescent="0.25">
      <c r="A107" s="64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69"/>
      <c r="AM107" s="69"/>
      <c r="AN107" s="69"/>
      <c r="AO107" s="69"/>
      <c r="AP107" s="69"/>
      <c r="AQ107" s="69"/>
      <c r="AR107" s="69"/>
      <c r="AS107" s="69"/>
    </row>
    <row r="108" spans="1:45" x14ac:dyDescent="0.25">
      <c r="A108" s="64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69"/>
      <c r="AM108" s="69"/>
      <c r="AN108" s="69"/>
      <c r="AO108" s="69"/>
      <c r="AP108" s="69"/>
      <c r="AQ108" s="69"/>
      <c r="AR108" s="69"/>
      <c r="AS108" s="69"/>
    </row>
    <row r="109" spans="1:45" x14ac:dyDescent="0.25">
      <c r="A109" s="64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69"/>
      <c r="AM109" s="69"/>
      <c r="AN109" s="69"/>
      <c r="AO109" s="69"/>
      <c r="AP109" s="69"/>
      <c r="AQ109" s="69"/>
      <c r="AR109" s="69"/>
      <c r="AS109" s="69"/>
    </row>
    <row r="110" spans="1:45" x14ac:dyDescent="0.25">
      <c r="A110" s="6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69"/>
      <c r="AM110" s="69"/>
      <c r="AN110" s="69"/>
      <c r="AO110" s="69"/>
      <c r="AP110" s="69"/>
      <c r="AQ110" s="69"/>
      <c r="AR110" s="69"/>
      <c r="AS110" s="69"/>
    </row>
    <row r="111" spans="1:45" x14ac:dyDescent="0.25">
      <c r="A111" s="64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69"/>
      <c r="AM111" s="69"/>
      <c r="AN111" s="69"/>
      <c r="AO111" s="69"/>
      <c r="AP111" s="69"/>
      <c r="AQ111" s="69"/>
      <c r="AR111" s="69"/>
      <c r="AS111" s="69"/>
    </row>
    <row r="112" spans="1:45" x14ac:dyDescent="0.25">
      <c r="A112" s="64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69"/>
      <c r="AM112" s="69"/>
      <c r="AN112" s="69"/>
      <c r="AO112" s="69"/>
      <c r="AP112" s="69"/>
      <c r="AQ112" s="69"/>
      <c r="AR112" s="69"/>
      <c r="AS112" s="69"/>
    </row>
    <row r="113" spans="1:45" x14ac:dyDescent="0.25">
      <c r="A113" s="64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69"/>
      <c r="AM113" s="69"/>
      <c r="AN113" s="69"/>
      <c r="AO113" s="69"/>
      <c r="AP113" s="69"/>
      <c r="AQ113" s="69"/>
      <c r="AR113" s="69"/>
      <c r="AS113" s="69"/>
    </row>
    <row r="114" spans="1:45" x14ac:dyDescent="0.25">
      <c r="A114" s="64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69"/>
      <c r="AM114" s="69"/>
      <c r="AN114" s="69"/>
      <c r="AO114" s="69"/>
      <c r="AP114" s="69"/>
      <c r="AQ114" s="69"/>
      <c r="AR114" s="69"/>
      <c r="AS114" s="69"/>
    </row>
    <row r="115" spans="1:45" x14ac:dyDescent="0.25">
      <c r="A115" s="64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69"/>
      <c r="AM115" s="69"/>
      <c r="AN115" s="69"/>
      <c r="AO115" s="69"/>
      <c r="AP115" s="69"/>
      <c r="AQ115" s="69"/>
      <c r="AR115" s="69"/>
      <c r="AS115" s="69"/>
    </row>
    <row r="116" spans="1:45" x14ac:dyDescent="0.25">
      <c r="A116" s="6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69"/>
      <c r="AM116" s="69"/>
      <c r="AN116" s="69"/>
      <c r="AO116" s="69"/>
      <c r="AP116" s="69"/>
      <c r="AQ116" s="69"/>
      <c r="AR116" s="69"/>
      <c r="AS116" s="69"/>
    </row>
    <row r="117" spans="1:45" x14ac:dyDescent="0.25">
      <c r="A117" s="6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69"/>
      <c r="AM117" s="69"/>
      <c r="AN117" s="69"/>
      <c r="AO117" s="69"/>
      <c r="AP117" s="69"/>
      <c r="AQ117" s="69"/>
      <c r="AR117" s="69"/>
      <c r="AS117" s="69"/>
    </row>
    <row r="118" spans="1:45" x14ac:dyDescent="0.25">
      <c r="A118" s="6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69"/>
      <c r="AM118" s="69"/>
      <c r="AN118" s="69"/>
      <c r="AO118" s="69"/>
      <c r="AP118" s="69"/>
      <c r="AQ118" s="69"/>
      <c r="AR118" s="69"/>
      <c r="AS118" s="69"/>
    </row>
    <row r="119" spans="1:45" x14ac:dyDescent="0.25">
      <c r="A119" s="64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69"/>
      <c r="AM119" s="69"/>
      <c r="AN119" s="69"/>
      <c r="AO119" s="69"/>
      <c r="AP119" s="69"/>
      <c r="AQ119" s="69"/>
      <c r="AR119" s="69"/>
      <c r="AS119" s="69"/>
    </row>
    <row r="120" spans="1:45" x14ac:dyDescent="0.25">
      <c r="A120" s="64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69"/>
      <c r="AM120" s="69"/>
      <c r="AN120" s="69"/>
      <c r="AO120" s="69"/>
      <c r="AP120" s="69"/>
      <c r="AQ120" s="69"/>
      <c r="AR120" s="69"/>
      <c r="AS120" s="69"/>
    </row>
    <row r="121" spans="1:45" x14ac:dyDescent="0.25">
      <c r="A121" s="64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69"/>
      <c r="AM121" s="69"/>
      <c r="AN121" s="69"/>
      <c r="AO121" s="69"/>
      <c r="AP121" s="69"/>
      <c r="AQ121" s="69"/>
      <c r="AR121" s="69"/>
      <c r="AS121" s="69"/>
    </row>
    <row r="122" spans="1:45" x14ac:dyDescent="0.25">
      <c r="A122" s="64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69"/>
      <c r="AM122" s="69"/>
      <c r="AN122" s="69"/>
      <c r="AO122" s="69"/>
      <c r="AP122" s="69"/>
      <c r="AQ122" s="69"/>
      <c r="AR122" s="69"/>
      <c r="AS122" s="69"/>
    </row>
    <row r="123" spans="1:45" x14ac:dyDescent="0.25">
      <c r="A123" s="64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69"/>
      <c r="AM123" s="69"/>
      <c r="AN123" s="69"/>
      <c r="AO123" s="69"/>
      <c r="AP123" s="69"/>
      <c r="AQ123" s="69"/>
      <c r="AR123" s="69"/>
      <c r="AS123" s="69"/>
    </row>
    <row r="124" spans="1:45" x14ac:dyDescent="0.25">
      <c r="A124" s="6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69"/>
      <c r="AM124" s="69"/>
      <c r="AN124" s="69"/>
      <c r="AO124" s="69"/>
      <c r="AP124" s="69"/>
      <c r="AQ124" s="69"/>
      <c r="AR124" s="69"/>
      <c r="AS124" s="69"/>
    </row>
    <row r="125" spans="1:45" x14ac:dyDescent="0.25">
      <c r="A125" s="6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69"/>
      <c r="AM125" s="69"/>
      <c r="AN125" s="69"/>
      <c r="AO125" s="69"/>
      <c r="AP125" s="69"/>
      <c r="AQ125" s="69"/>
      <c r="AR125" s="69"/>
      <c r="AS125" s="69"/>
    </row>
    <row r="126" spans="1:45" x14ac:dyDescent="0.25">
      <c r="A126" s="6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69"/>
      <c r="AM126" s="69"/>
      <c r="AN126" s="69"/>
      <c r="AO126" s="69"/>
      <c r="AP126" s="69"/>
      <c r="AQ126" s="69"/>
      <c r="AR126" s="69"/>
      <c r="AS126" s="69"/>
    </row>
    <row r="127" spans="1:45" x14ac:dyDescent="0.25">
      <c r="A127" s="6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69"/>
      <c r="AM127" s="69"/>
      <c r="AN127" s="69"/>
      <c r="AO127" s="69"/>
      <c r="AP127" s="69"/>
      <c r="AQ127" s="69"/>
      <c r="AR127" s="69"/>
      <c r="AS127" s="69"/>
    </row>
    <row r="128" spans="1:45" x14ac:dyDescent="0.25">
      <c r="A128" s="6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69"/>
      <c r="AM128" s="69"/>
      <c r="AN128" s="69"/>
      <c r="AO128" s="69"/>
      <c r="AP128" s="69"/>
      <c r="AQ128" s="69"/>
      <c r="AR128" s="69"/>
      <c r="AS128" s="69"/>
    </row>
    <row r="129" spans="1:45" x14ac:dyDescent="0.25">
      <c r="A129" s="6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69"/>
      <c r="AM129" s="69"/>
      <c r="AN129" s="69"/>
      <c r="AO129" s="69"/>
      <c r="AP129" s="69"/>
      <c r="AQ129" s="69"/>
      <c r="AR129" s="69"/>
      <c r="AS129" s="69"/>
    </row>
    <row r="130" spans="1:45" x14ac:dyDescent="0.25">
      <c r="A130" s="64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69"/>
      <c r="AM130" s="69"/>
      <c r="AN130" s="69"/>
      <c r="AO130" s="69"/>
      <c r="AP130" s="69"/>
      <c r="AQ130" s="69"/>
      <c r="AR130" s="69"/>
      <c r="AS130" s="69"/>
    </row>
    <row r="131" spans="1:45" x14ac:dyDescent="0.25">
      <c r="A131" s="64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69"/>
      <c r="AM131" s="69"/>
      <c r="AN131" s="69"/>
      <c r="AO131" s="69"/>
      <c r="AP131" s="69"/>
      <c r="AQ131" s="69"/>
      <c r="AR131" s="69"/>
      <c r="AS131" s="69"/>
    </row>
    <row r="132" spans="1:45" x14ac:dyDescent="0.25">
      <c r="A132" s="6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69"/>
      <c r="AM132" s="69"/>
      <c r="AN132" s="69"/>
      <c r="AO132" s="69"/>
      <c r="AP132" s="69"/>
      <c r="AQ132" s="69"/>
      <c r="AR132" s="69"/>
      <c r="AS132" s="69"/>
    </row>
    <row r="133" spans="1:45" x14ac:dyDescent="0.25">
      <c r="A133" s="6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69"/>
      <c r="AM133" s="69"/>
      <c r="AN133" s="69"/>
      <c r="AO133" s="69"/>
      <c r="AP133" s="69"/>
      <c r="AQ133" s="69"/>
      <c r="AR133" s="69"/>
      <c r="AS133" s="69"/>
    </row>
    <row r="134" spans="1:45" x14ac:dyDescent="0.25">
      <c r="A134" s="6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69"/>
      <c r="AM134" s="69"/>
      <c r="AN134" s="69"/>
      <c r="AO134" s="69"/>
      <c r="AP134" s="69"/>
      <c r="AQ134" s="69"/>
      <c r="AR134" s="69"/>
      <c r="AS134" s="69"/>
    </row>
    <row r="135" spans="1:45" x14ac:dyDescent="0.25">
      <c r="A135" s="6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69"/>
      <c r="AM135" s="69"/>
      <c r="AN135" s="69"/>
      <c r="AO135" s="69"/>
      <c r="AP135" s="69"/>
      <c r="AQ135" s="69"/>
      <c r="AR135" s="69"/>
      <c r="AS135" s="69"/>
    </row>
    <row r="136" spans="1:45" x14ac:dyDescent="0.25">
      <c r="A136" s="64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69"/>
      <c r="AM136" s="69"/>
      <c r="AN136" s="69"/>
      <c r="AO136" s="69"/>
      <c r="AP136" s="69"/>
      <c r="AQ136" s="69"/>
      <c r="AR136" s="69"/>
      <c r="AS136" s="69"/>
    </row>
    <row r="137" spans="1:45" x14ac:dyDescent="0.25">
      <c r="A137" s="6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69"/>
      <c r="AM137" s="69"/>
      <c r="AN137" s="69"/>
      <c r="AO137" s="69"/>
      <c r="AP137" s="69"/>
      <c r="AQ137" s="69"/>
      <c r="AR137" s="69"/>
      <c r="AS137" s="69"/>
    </row>
    <row r="138" spans="1:45" x14ac:dyDescent="0.25">
      <c r="A138" s="64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69"/>
      <c r="AM138" s="69"/>
      <c r="AN138" s="69"/>
      <c r="AO138" s="69"/>
      <c r="AP138" s="69"/>
      <c r="AQ138" s="69"/>
      <c r="AR138" s="69"/>
      <c r="AS138" s="69"/>
    </row>
    <row r="139" spans="1:45" x14ac:dyDescent="0.25">
      <c r="A139" s="6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69"/>
      <c r="AM139" s="69"/>
      <c r="AN139" s="69"/>
      <c r="AO139" s="69"/>
      <c r="AP139" s="69"/>
      <c r="AQ139" s="69"/>
      <c r="AR139" s="69"/>
      <c r="AS139" s="69"/>
    </row>
    <row r="140" spans="1:45" x14ac:dyDescent="0.25">
      <c r="A140" s="6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69"/>
      <c r="AM140" s="69"/>
      <c r="AN140" s="69"/>
      <c r="AO140" s="69"/>
      <c r="AP140" s="69"/>
      <c r="AQ140" s="69"/>
      <c r="AR140" s="69"/>
      <c r="AS140" s="69"/>
    </row>
    <row r="141" spans="1:45" x14ac:dyDescent="0.25">
      <c r="A141" s="6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69"/>
      <c r="AM141" s="69"/>
      <c r="AN141" s="69"/>
      <c r="AO141" s="69"/>
      <c r="AP141" s="69"/>
      <c r="AQ141" s="69"/>
      <c r="AR141" s="69"/>
      <c r="AS141" s="69"/>
    </row>
    <row r="142" spans="1:45" x14ac:dyDescent="0.25">
      <c r="A142" s="64"/>
      <c r="B142" s="64"/>
      <c r="C142" s="64"/>
      <c r="D142" s="64"/>
      <c r="E142" s="64"/>
      <c r="F142" s="64"/>
      <c r="G142" s="64"/>
      <c r="H142" s="64"/>
      <c r="I142" s="8"/>
      <c r="J142" s="8"/>
      <c r="K142" s="8"/>
      <c r="L142" s="8"/>
      <c r="M142" s="8"/>
      <c r="N142" s="8"/>
      <c r="O142" s="8"/>
      <c r="P142" s="8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</row>
    <row r="143" spans="1:45" x14ac:dyDescent="0.25">
      <c r="A143" s="64"/>
      <c r="B143" s="64"/>
      <c r="C143" s="64"/>
      <c r="D143" s="64"/>
      <c r="E143" s="64"/>
      <c r="F143" s="64"/>
      <c r="G143" s="64"/>
      <c r="H143" s="64"/>
      <c r="I143" s="8"/>
      <c r="J143" s="8"/>
      <c r="K143" s="8"/>
      <c r="L143" s="8"/>
      <c r="M143" s="8"/>
      <c r="N143" s="8"/>
      <c r="O143" s="8"/>
      <c r="P143" s="8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</row>
    <row r="144" spans="1:45" x14ac:dyDescent="0.25">
      <c r="A144" s="64"/>
      <c r="B144" s="64"/>
      <c r="C144" s="64"/>
      <c r="D144" s="64"/>
      <c r="E144" s="64"/>
      <c r="F144" s="64"/>
      <c r="G144" s="64"/>
      <c r="H144" s="64"/>
      <c r="I144" s="8"/>
      <c r="J144" s="8"/>
      <c r="K144" s="8"/>
      <c r="L144" s="8"/>
      <c r="M144" s="8"/>
      <c r="N144" s="8"/>
      <c r="O144" s="8"/>
      <c r="P144" s="8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</row>
    <row r="145" spans="1:37" x14ac:dyDescent="0.25">
      <c r="A145" s="64"/>
      <c r="B145" s="64"/>
      <c r="C145" s="64"/>
      <c r="D145" s="64"/>
      <c r="E145" s="64"/>
      <c r="F145" s="64"/>
      <c r="G145" s="64"/>
      <c r="H145" s="64"/>
      <c r="I145" s="8"/>
      <c r="J145" s="8"/>
      <c r="K145" s="8"/>
      <c r="L145" s="8"/>
      <c r="M145" s="8"/>
      <c r="N145" s="8"/>
      <c r="O145" s="8"/>
      <c r="P145" s="8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</row>
    <row r="146" spans="1:37" x14ac:dyDescent="0.25">
      <c r="A146" s="64"/>
      <c r="B146" s="64"/>
      <c r="C146" s="64"/>
      <c r="D146" s="64"/>
      <c r="E146" s="64"/>
      <c r="F146" s="64"/>
      <c r="G146" s="64"/>
      <c r="H146" s="64"/>
      <c r="I146" s="8"/>
      <c r="J146" s="8"/>
      <c r="K146" s="8"/>
      <c r="L146" s="8"/>
      <c r="M146" s="8"/>
      <c r="N146" s="8"/>
      <c r="O146" s="8"/>
      <c r="P146" s="8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</row>
    <row r="147" spans="1:37" x14ac:dyDescent="0.25">
      <c r="A147" s="64"/>
      <c r="B147" s="64"/>
      <c r="C147" s="64"/>
      <c r="D147" s="64"/>
      <c r="E147" s="64"/>
      <c r="F147" s="64"/>
      <c r="G147" s="64"/>
      <c r="H147" s="64"/>
      <c r="I147" s="8"/>
      <c r="J147" s="8"/>
      <c r="K147" s="8"/>
      <c r="L147" s="8"/>
      <c r="M147" s="8"/>
      <c r="N147" s="8"/>
      <c r="O147" s="8"/>
      <c r="P147" s="8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</row>
    <row r="148" spans="1:37" x14ac:dyDescent="0.25">
      <c r="A148" s="64"/>
      <c r="B148" s="64"/>
      <c r="C148" s="64"/>
      <c r="D148" s="64"/>
      <c r="E148" s="64"/>
      <c r="F148" s="64"/>
      <c r="G148" s="64"/>
      <c r="H148" s="64"/>
      <c r="I148" s="8"/>
      <c r="J148" s="8"/>
      <c r="K148" s="8"/>
      <c r="L148" s="8"/>
      <c r="M148" s="8"/>
      <c r="N148" s="8"/>
      <c r="O148" s="8"/>
      <c r="P148" s="8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</row>
    <row r="149" spans="1:37" x14ac:dyDescent="0.25">
      <c r="A149" s="64"/>
      <c r="B149" s="64"/>
      <c r="C149" s="64"/>
      <c r="D149" s="64"/>
      <c r="E149" s="64"/>
      <c r="F149" s="64"/>
      <c r="G149" s="64"/>
      <c r="H149" s="64"/>
      <c r="I149" s="8"/>
      <c r="J149" s="8"/>
      <c r="K149" s="8"/>
      <c r="L149" s="8"/>
      <c r="M149" s="8"/>
      <c r="N149" s="8"/>
      <c r="O149" s="8"/>
      <c r="P149" s="8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</row>
    <row r="150" spans="1:37" x14ac:dyDescent="0.25">
      <c r="A150" s="64"/>
      <c r="B150" s="64"/>
      <c r="C150" s="64"/>
      <c r="D150" s="64"/>
      <c r="E150" s="64"/>
      <c r="F150" s="64"/>
      <c r="G150" s="64"/>
      <c r="H150" s="64"/>
      <c r="I150" s="8"/>
      <c r="J150" s="8"/>
      <c r="K150" s="8"/>
      <c r="L150" s="8"/>
      <c r="M150" s="8"/>
      <c r="N150" s="8"/>
      <c r="O150" s="8"/>
      <c r="P150" s="8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</row>
    <row r="151" spans="1:37" x14ac:dyDescent="0.25">
      <c r="A151" s="64"/>
      <c r="B151" s="64"/>
      <c r="C151" s="64"/>
      <c r="D151" s="64"/>
      <c r="E151" s="64"/>
      <c r="F151" s="64"/>
      <c r="G151" s="64"/>
      <c r="H151" s="64"/>
      <c r="I151" s="8"/>
      <c r="J151" s="8"/>
      <c r="K151" s="8"/>
      <c r="L151" s="8"/>
      <c r="M151" s="8"/>
      <c r="N151" s="8"/>
      <c r="O151" s="8"/>
      <c r="P151" s="8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</row>
    <row r="152" spans="1:37" x14ac:dyDescent="0.25">
      <c r="A152" s="64"/>
      <c r="B152" s="64"/>
      <c r="C152" s="64"/>
      <c r="D152" s="64"/>
      <c r="E152" s="64"/>
      <c r="F152" s="64"/>
      <c r="G152" s="64"/>
    </row>
    <row r="153" spans="1:37" x14ac:dyDescent="0.25">
      <c r="A153" s="64"/>
      <c r="B153" s="64"/>
      <c r="C153" s="64"/>
      <c r="D153" s="64"/>
      <c r="E153" s="64"/>
      <c r="F153" s="64"/>
      <c r="G153" s="64"/>
    </row>
  </sheetData>
  <sheetProtection password="C420" sheet="1" objects="1" scenarios="1" selectLockedCells="1"/>
  <protectedRanges>
    <protectedRange sqref="C11:G11 C8:G8 C32:G32 C35:G35" name="Range2"/>
    <protectedRange sqref="C7:G7 C31:G31" name="Range2_1"/>
  </protectedRanges>
  <mergeCells count="50">
    <mergeCell ref="F5:G5"/>
    <mergeCell ref="A21:A25"/>
    <mergeCell ref="A45:A49"/>
    <mergeCell ref="A17:B17"/>
    <mergeCell ref="A35:B35"/>
    <mergeCell ref="A10:B10"/>
    <mergeCell ref="A11:B11"/>
    <mergeCell ref="A33:B33"/>
    <mergeCell ref="A34:B34"/>
    <mergeCell ref="A19:B19"/>
    <mergeCell ref="A16:B16"/>
    <mergeCell ref="A28:B28"/>
    <mergeCell ref="A30:G30"/>
    <mergeCell ref="A29:B29"/>
    <mergeCell ref="A31:B31"/>
    <mergeCell ref="C55:G56"/>
    <mergeCell ref="A55:B56"/>
    <mergeCell ref="A37:B37"/>
    <mergeCell ref="A38:B38"/>
    <mergeCell ref="A42:B42"/>
    <mergeCell ref="A53:B53"/>
    <mergeCell ref="A39:B39"/>
    <mergeCell ref="A40:B40"/>
    <mergeCell ref="A8:B8"/>
    <mergeCell ref="A36:B36"/>
    <mergeCell ref="A26:B26"/>
    <mergeCell ref="A27:B27"/>
    <mergeCell ref="A18:B18"/>
    <mergeCell ref="A14:B14"/>
    <mergeCell ref="A32:B32"/>
    <mergeCell ref="A9:B9"/>
    <mergeCell ref="C4:E4"/>
    <mergeCell ref="A6:B6"/>
    <mergeCell ref="A4:B4"/>
    <mergeCell ref="A5:B5"/>
    <mergeCell ref="A57:B57"/>
    <mergeCell ref="D57:G57"/>
    <mergeCell ref="A12:B12"/>
    <mergeCell ref="A15:B15"/>
    <mergeCell ref="A13:B13"/>
    <mergeCell ref="A50:B50"/>
    <mergeCell ref="A43:B43"/>
    <mergeCell ref="A51:B51"/>
    <mergeCell ref="A52:B52"/>
    <mergeCell ref="A41:B41"/>
    <mergeCell ref="C1:G1"/>
    <mergeCell ref="A3:B3"/>
    <mergeCell ref="A7:B7"/>
    <mergeCell ref="A1:B1"/>
    <mergeCell ref="A2:B2"/>
  </mergeCells>
  <phoneticPr fontId="2" type="noConversion"/>
  <dataValidations count="16">
    <dataValidation type="list" showInputMessage="1" showErrorMessage="1" promptTitle="Test Result" prompt="Select a test result or info only  " sqref="C53:G53 C29:G29">
      <formula1>TEST_RESULT</formula1>
    </dataValidation>
    <dataValidation type="list" showInputMessage="1" showErrorMessage="1" promptTitle="Lab Type" prompt="Select the lab's QA, QC or IND (Independent) status pertaining to this contract" sqref="E2">
      <formula1>LAB_TYPE</formula1>
    </dataValidation>
    <dataValidation allowBlank="1" showInputMessage="1" promptTitle="Equipment ID" prompt="Enter oven or microwave oven equipment ID" sqref="C5"/>
    <dataValidation allowBlank="1" showInputMessage="1" promptTitle="Retest of Test ID Format" prompt="Report No+Test No" sqref="C32:G32 C8:G8"/>
    <dataValidation type="list" allowBlank="1" showInputMessage="1" promptTitle="Material Source" prompt="Select the material source. Enter the specific material source if known." sqref="C33:G33 C9:G9">
      <formula1>MATERIAL_SOURCE</formula1>
    </dataValidation>
    <dataValidation type="list" showInputMessage="1" showErrorMessage="1" promptTitle="Soil Feature" prompt="Select the soil feature" sqref="C10:G10 C34:G34">
      <formula1>SOIL_FEATURE</formula1>
    </dataValidation>
    <dataValidation showInputMessage="1" promptTitle="Visual Description" prompt="Enter classification as determined by ASTM D2487/D2488" sqref="C35:G35 C11:G11"/>
    <dataValidation allowBlank="1" showInputMessage="1" promptTitle="Station Format" prompt="##+##" sqref="C36:G36 C12:G12"/>
    <dataValidation allowBlank="1" showInputMessage="1" promptTitle="Offset Format" prompt="## ft PS, FS, CL" sqref="C13:G13 C37:G37"/>
    <dataValidation type="whole" allowBlank="1" showInputMessage="1" showErrorMessage="1" errorTitle="Error" error="Whole number was not entered" promptTitle="Lift No" prompt="Enter whole number" sqref="C38:G38 C14:G14">
      <formula1>0</formula1>
      <formula2>100</formula2>
    </dataValidation>
    <dataValidation type="decimal" allowBlank="1" showInputMessage="1" showErrorMessage="1" errorTitle="Error" error="Invalid coordinate format, or coordinate location was entered" promptTitle="Coordinate Format" prompt="Enter decimal degrees (ddd.ddddd)" sqref="C39:G40 C15:G16">
      <formula1>-180</formula1>
      <formula2>180</formula2>
    </dataValidation>
    <dataValidation allowBlank="1" showInputMessage="1" promptTitle="Elevation" prompt="Enter numeric value" sqref="C41:G41 C17:G17"/>
    <dataValidation type="list" allowBlank="1" showInputMessage="1" showErrorMessage="1" promptTitle="Moisture Content Method" prompt="Select the Moisture Content method used." sqref="E5">
      <formula1>MOISTURE_CONTENT_METHOD</formula1>
    </dataValidation>
    <dataValidation allowBlank="1" showInputMessage="1" showErrorMessage="1" promptTitle="Lab Tested By" prompt="Use following name formats:_x000a_FirstName LastName _x000a_FirstName LastName Suffix_x000a_FirstInitial LastName_x000a_Separate multiple people w/ semi-colon;_x000a_FN1 LN1; FN2 LN2 " sqref="C6"/>
    <dataValidation allowBlank="1" showInputMessage="1" showErrorMessage="1" promptTitle="Reviewed By" prompt="Use following name formats:_x000a_FirstName LastName _x000a_FirstName LastName Suffix_x000a_FirstInitial LastName_x000a_Separate multiple people w/ semi-colon;_x000a_FN1 LN1; FN2 LN2 " sqref="E6"/>
    <dataValidation allowBlank="1" showInputMessage="1" showErrorMessage="1" promptTitle="Submitted By" prompt="Use following name formats:_x000a_FirstName LastName _x000a_FirstName LastName Suffix_x000a_FirstInitial LastName_x000a_Separate multiple people w/ semi-colon;_x000a_FN1 LN1; FN2 LN2 " sqref="G6"/>
  </dataValidations>
  <printOptions horizontalCentered="1" gridLines="1"/>
  <pageMargins left="0.41" right="0.34" top="0.44" bottom="0.46" header="0.25" footer="0.2"/>
  <pageSetup orientation="landscape" blackAndWhite="1" r:id="rId1"/>
  <headerFooter alignWithMargins="0">
    <oddHeader>&amp;C&amp;G</oddHeader>
    <oddFooter>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C2" sqref="C2"/>
    </sheetView>
  </sheetViews>
  <sheetFormatPr defaultRowHeight="13.2" x14ac:dyDescent="0.25"/>
  <cols>
    <col min="1" max="1" width="52.44140625" bestFit="1" customWidth="1"/>
    <col min="2" max="2" width="27.44140625" bestFit="1" customWidth="1"/>
    <col min="3" max="3" width="29.6640625" bestFit="1" customWidth="1"/>
    <col min="4" max="11" width="27.109375" bestFit="1" customWidth="1"/>
    <col min="12" max="12" width="27.44140625" bestFit="1" customWidth="1"/>
    <col min="13" max="15" width="27.109375" bestFit="1" customWidth="1"/>
    <col min="16" max="16" width="43.44140625" bestFit="1" customWidth="1"/>
    <col min="17" max="26" width="27.109375" bestFit="1" customWidth="1"/>
  </cols>
  <sheetData>
    <row r="1" spans="1:26" x14ac:dyDescent="0.25">
      <c r="A1" s="56" t="s">
        <v>161</v>
      </c>
      <c r="B1" s="56" t="s">
        <v>16</v>
      </c>
      <c r="C1" s="56" t="s">
        <v>21</v>
      </c>
      <c r="D1" s="56" t="s">
        <v>10</v>
      </c>
      <c r="E1" s="56" t="s">
        <v>35</v>
      </c>
      <c r="F1" s="56" t="s">
        <v>162</v>
      </c>
      <c r="G1" s="56" t="s">
        <v>8</v>
      </c>
      <c r="H1" s="56" t="s">
        <v>163</v>
      </c>
      <c r="I1" s="56" t="s">
        <v>9</v>
      </c>
      <c r="J1" s="56" t="s">
        <v>164</v>
      </c>
      <c r="K1" s="56" t="s">
        <v>12</v>
      </c>
      <c r="L1" s="56" t="s">
        <v>165</v>
      </c>
      <c r="M1" s="56" t="s">
        <v>166</v>
      </c>
      <c r="N1" s="56" t="s">
        <v>167</v>
      </c>
      <c r="O1" s="56" t="s">
        <v>246</v>
      </c>
      <c r="P1" s="56" t="s">
        <v>168</v>
      </c>
    </row>
    <row r="2" spans="1:26" x14ac:dyDescent="0.25">
      <c r="A2" s="56" t="str">
        <f>B2&amp;C2&amp;IF(OR(ISBLANK(F2),F2=""),"",F2)&amp;IF(OR(ISBLANK(G2),G2=""),"",G2)&amp;IF(OR(ISBLANK(J2),J2=""),"",J2)&amp;IF(OR(ISBLANK(E2),E2=""),"",E2)&amp;IF(OR(ISBLANK(F10),F10=""),"",F10)</f>
        <v>MVNQS09140716</v>
      </c>
      <c r="B2" s="56" t="s">
        <v>17</v>
      </c>
      <c r="C2" s="56">
        <v>140716</v>
      </c>
      <c r="D2" s="56" t="str">
        <f>IF(OR(ISBLANK(MVNQS09!C2),MVNQS09!C2=""),"",MVNQS09!C2)</f>
        <v/>
      </c>
      <c r="E2" s="56" t="str">
        <f>IF(OR(ISBLANK(MVNQS09!E2),MVNQS09!E2=""),"",MVNQS09!E2)</f>
        <v/>
      </c>
      <c r="F2" s="56" t="str">
        <f>IF(OR(ISBLANK(MVNQS09!G2),MVNQS09!G2=""),"",MVNQS09!G2)</f>
        <v/>
      </c>
      <c r="G2" s="56" t="str">
        <f>IF(OR(ISBLANK(MVNQS09!C3),MVNQS09!C3=""),"",MVNQS09!C3)</f>
        <v/>
      </c>
      <c r="H2" s="56" t="str">
        <f>IF(OR(ISBLANK(MVNQS09!E3),MVNQS09!E3=""),"",MVNQS09!E3)</f>
        <v/>
      </c>
      <c r="I2" s="56" t="str">
        <f>IF(OR(ISBLANK(MVNQS09!C4),MVNQS09!C4=""),"",MVNQS09!C4)</f>
        <v/>
      </c>
      <c r="J2" s="78" t="str">
        <f>IF(OR(ISBLANK(MVNQS09!G4),MVNQS09!G4=""),"",MVNQS09!G4)</f>
        <v/>
      </c>
      <c r="K2" s="56" t="str">
        <f>IF(OR(ISBLANK(MVNQS09!C55),MVNQS09!C55=""),"",MVNQS09!C55)</f>
        <v/>
      </c>
      <c r="L2" s="56" t="str">
        <f>IF(OR(ISBLANK(MVNQS09!C6),MVNQS09!C6=""),"",MVNQS09!C6)</f>
        <v/>
      </c>
      <c r="M2" s="56" t="str">
        <f>IF(OR(ISBLANK(MVNQS09!E6),MVNQS09!E6=""),"",MVNQS09!E6)</f>
        <v/>
      </c>
      <c r="N2" s="56" t="str">
        <f>IF(OR(ISBLANK(MVNQS09!G6),MVNQS09!G6=""),"",MVNQS09!G6)</f>
        <v/>
      </c>
      <c r="O2" s="56" t="str">
        <f>IF(OR(ISBLANK(MVNQS09!G3),MVNQS09!G3=""),"",MVNQS09!G3)</f>
        <v/>
      </c>
      <c r="P2" s="56" t="str">
        <f ca="1">MID(CELL("filename"),SEARCH("[",CELL("filename"))+1, SEARCH("]",CELL("filename"))-SEARCH("[",CELL("filename"))-1)</f>
        <v>MVNQS09.xls</v>
      </c>
    </row>
    <row r="3" spans="1:26" x14ac:dyDescent="0.25">
      <c r="A3" s="56" t="s">
        <v>161</v>
      </c>
      <c r="B3" s="56" t="s">
        <v>174</v>
      </c>
    </row>
    <row r="4" spans="1:26" x14ac:dyDescent="0.25">
      <c r="A4" s="56" t="str">
        <f>$A$2</f>
        <v>MVNQS09140716</v>
      </c>
      <c r="B4" s="78" t="str">
        <f>IF(OR(ISBLANK(MVNQS09!G4),MVNQS09!G4=""),"",MVNQS09!G4)</f>
        <v/>
      </c>
    </row>
    <row r="5" spans="1:26" x14ac:dyDescent="0.25">
      <c r="A5" s="56" t="s">
        <v>161</v>
      </c>
    </row>
    <row r="6" spans="1:26" x14ac:dyDescent="0.25">
      <c r="A6" s="56" t="str">
        <f>$A$2</f>
        <v>MVNQS09140716</v>
      </c>
    </row>
    <row r="7" spans="1:26" x14ac:dyDescent="0.25">
      <c r="A7" s="56" t="s">
        <v>161</v>
      </c>
      <c r="B7" s="56" t="s">
        <v>255</v>
      </c>
      <c r="C7" s="56" t="s">
        <v>46</v>
      </c>
    </row>
    <row r="8" spans="1:26" x14ac:dyDescent="0.25">
      <c r="A8" s="56" t="str">
        <f>$A$2</f>
        <v>MVNQS09140716</v>
      </c>
      <c r="B8" s="56" t="str">
        <f>IF(OR(ISBLANK(MVNQS09!C5),MVNQS09!C5=""),"",MVNQS09!C5)</f>
        <v/>
      </c>
      <c r="C8" t="str">
        <f>IF(OR(ISBLANK(MVNQS09!E5),MVNQS09!E5=""),"",MVNQS09!E5)</f>
        <v/>
      </c>
    </row>
    <row r="9" spans="1:26" x14ac:dyDescent="0.25">
      <c r="A9" s="56" t="s">
        <v>161</v>
      </c>
      <c r="B9" s="56" t="s">
        <v>175</v>
      </c>
      <c r="C9" s="56" t="s">
        <v>177</v>
      </c>
      <c r="D9" s="56" t="s">
        <v>7</v>
      </c>
      <c r="E9" s="56" t="s">
        <v>176</v>
      </c>
      <c r="F9" s="56" t="s">
        <v>43</v>
      </c>
      <c r="G9" s="56" t="s">
        <v>15</v>
      </c>
      <c r="H9" s="56" t="s">
        <v>169</v>
      </c>
      <c r="I9" s="56" t="s">
        <v>170</v>
      </c>
      <c r="J9" s="56" t="s">
        <v>171</v>
      </c>
      <c r="K9" s="56" t="s">
        <v>11</v>
      </c>
      <c r="L9" s="56" t="s">
        <v>172</v>
      </c>
      <c r="M9" s="56" t="s">
        <v>173</v>
      </c>
      <c r="N9" s="56" t="s">
        <v>247</v>
      </c>
      <c r="O9" s="56" t="s">
        <v>178</v>
      </c>
      <c r="P9" s="56" t="s">
        <v>248</v>
      </c>
      <c r="Q9" s="56" t="s">
        <v>180</v>
      </c>
      <c r="R9" s="56" t="s">
        <v>181</v>
      </c>
      <c r="S9" s="56" t="s">
        <v>182</v>
      </c>
      <c r="T9" s="56" t="s">
        <v>183</v>
      </c>
      <c r="U9" s="56" t="s">
        <v>184</v>
      </c>
      <c r="V9" s="56" t="s">
        <v>185</v>
      </c>
      <c r="W9" s="56" t="s">
        <v>249</v>
      </c>
      <c r="X9" s="56" t="s">
        <v>179</v>
      </c>
      <c r="Y9" s="56" t="s">
        <v>13</v>
      </c>
      <c r="Z9" s="56" t="s">
        <v>44</v>
      </c>
    </row>
    <row r="10" spans="1:26" x14ac:dyDescent="0.25">
      <c r="A10" t="str">
        <f>IF(OR(ISBLANK(D10),D10=""),"",$A$2)</f>
        <v/>
      </c>
      <c r="B10" s="56"/>
      <c r="C10" s="78" t="str">
        <f>IF(OR(ISBLANK(MVNQS09!$G4),MVNQS09!$G4=""),"",MVNQS09!$G4)</f>
        <v/>
      </c>
      <c r="D10" s="79" t="str">
        <f>IF(OR(ISBLANK(MVNQS09!$C7),MVNQS09!$C7=""),"",MVNQS09!$C7)</f>
        <v/>
      </c>
      <c r="E10" s="56" t="str">
        <f>IF(OR(ISBLANK(MVNQS09!$C8),MVNQS09!$C8=""),"",MVNQS09!$C8)</f>
        <v/>
      </c>
      <c r="F10" s="56" t="str">
        <f>IF(OR(ISBLANK(MVNQS09!$C9),MVNQS09!$C9=""),"",MVNQS09!$C9)</f>
        <v/>
      </c>
      <c r="G10" s="56" t="str">
        <f>IF(OR(ISBLANK(MVNQS09!$C10),MVNQS09!$C10=""),"",MVNQS09!$C10)</f>
        <v/>
      </c>
      <c r="H10" s="56" t="str">
        <f>IF(OR(ISBLANK(MVNQS09!$C11),MVNQS09!$C11=""),"",MVNQS09!$C11)</f>
        <v/>
      </c>
      <c r="I10" s="56" t="str">
        <f>IF(OR(ISBLANK(MVNQS09!$C12),MVNQS09!$C12=""),"",MVNQS09!$C12)</f>
        <v/>
      </c>
      <c r="J10" s="56" t="str">
        <f>IF(OR(ISBLANK(MVNQS09!$C13),MVNQS09!$C13=""),"",MVNQS09!$C13)</f>
        <v/>
      </c>
      <c r="K10" s="56" t="str">
        <f>IF(OR(ISBLANK(MVNQS09!$C14),MVNQS09!$C14=""),"",MVNQS09!$C14)</f>
        <v/>
      </c>
      <c r="L10" s="56" t="str">
        <f>IF(OR(ISBLANK(MVNQS09!$C15),MVNQS09!$C15=""),"",MVNQS09!$C15)</f>
        <v/>
      </c>
      <c r="M10" s="56" t="str">
        <f>IF(OR(ISBLANK(MVNQS09!$C16),MVNQS09!$C16=""),"",MVNQS09!$C16)</f>
        <v/>
      </c>
      <c r="N10" s="56" t="str">
        <f>IF(OR(ISBLANK(MVNQS09!$C17),MVNQS09!$C17=""),"",MVNQS09!$C17)</f>
        <v/>
      </c>
      <c r="O10" s="56" t="str">
        <f>IF(OR(ISBLANK(MVNQS09!$C18),MVNQS09!$C18=""),"",MVNQS09!$C18)</f>
        <v/>
      </c>
      <c r="P10" s="56" t="str">
        <f>IF(OR(ISBLANK(MVNQS09!$C19),MVNQS09!$C19=""),"",MVNQS09!$C19)</f>
        <v/>
      </c>
      <c r="Q10" s="56" t="str">
        <f>IF(OR(ISBLANK(MVNQS09!$C20),MVNQS09!$C20=""),"",MVNQS09!$C20)</f>
        <v/>
      </c>
      <c r="R10" s="56" t="str">
        <f>IF(OR(ISBLANK(MVNQS09!$C21),MVNQS09!$C21=""),"",MVNQS09!$C21)</f>
        <v/>
      </c>
      <c r="S10" s="56" t="str">
        <f>IF(OR(ISBLANK(MVNQS09!$C22),MVNQS09!$C22=""),"",MVNQS09!$C22)</f>
        <v/>
      </c>
      <c r="T10" s="56" t="str">
        <f>IF(OR(ISBLANK(MVNQS09!$C23),MVNQS09!$C23=""),"",MVNQS09!$C23)</f>
        <v/>
      </c>
      <c r="U10" s="56" t="str">
        <f>IF(OR(ISBLANK(MVNQS09!$C24),MVNQS09!$C24=""),"",MVNQS09!$C24)</f>
        <v/>
      </c>
      <c r="V10" s="56" t="str">
        <f>IF(OR(ISBLANK(MVNQS09!$C25),MVNQS09!$C25=""),"",MVNQS09!$C25)</f>
        <v/>
      </c>
      <c r="W10" s="56" t="str">
        <f>IF(OR(ISBLANK(MVNQS09!$C26),MVNQS09!$C26=""),"",MVNQS09!$C26)</f>
        <v/>
      </c>
      <c r="X10" s="56" t="str">
        <f>IF(OR(ISBLANK(MVNQS09!$C27),MVNQS09!$C27=""),"",MVNQS09!$C27)</f>
        <v/>
      </c>
      <c r="Y10" s="56" t="str">
        <f>IF(OR(ISBLANK(MVNQS09!$C28),MVNQS09!$C28=""),"",MVNQS09!$C28)</f>
        <v/>
      </c>
      <c r="Z10" s="56" t="str">
        <f>IF(OR(ISBLANK(MVNQS09!$C29),MVNQS09!$C29=""),"",MVNQS09!$C29)</f>
        <v/>
      </c>
    </row>
    <row r="11" spans="1:26" x14ac:dyDescent="0.25">
      <c r="A11" t="str">
        <f t="shared" ref="A11:A19" si="0">IF(OR(ISBLANK(D11),D11=""),"",$A$2)</f>
        <v/>
      </c>
      <c r="B11" s="56"/>
      <c r="C11" s="78" t="str">
        <f>IF(OR(ISBLANK(MVNQS09!$G4),MVNQS09!$G4=""),"",MVNQS09!$G4)</f>
        <v/>
      </c>
      <c r="D11" s="79" t="str">
        <f>IF(OR(ISBLANK(MVNQS09!$D7),MVNQS09!$D7=""),"",MVNQS09!$D7)</f>
        <v/>
      </c>
      <c r="E11" s="56" t="str">
        <f>IF(OR(ISBLANK(MVNQS09!$D8),MVNQS09!$D8=""),"",MVNQS09!$D8)</f>
        <v/>
      </c>
      <c r="F11" s="56" t="str">
        <f>IF(OR(ISBLANK(MVNQS09!$D9),MVNQS09!$D9=""),"",MVNQS09!$D9)</f>
        <v/>
      </c>
      <c r="G11" s="56" t="str">
        <f>IF(OR(ISBLANK(MVNQS09!$D10),MVNQS09!$D10=""),"",MVNQS09!$D10)</f>
        <v/>
      </c>
      <c r="H11" s="56" t="str">
        <f>IF(OR(ISBLANK(MVNQS09!$D11),MVNQS09!$D11=""),"",MVNQS09!$D11)</f>
        <v/>
      </c>
      <c r="I11" s="56" t="str">
        <f>IF(OR(ISBLANK(MVNQS09!$D12),MVNQS09!$D12=""),"",MVNQS09!$D12)</f>
        <v/>
      </c>
      <c r="J11" s="56" t="str">
        <f>IF(OR(ISBLANK(MVNQS09!$D13),MVNQS09!$D13=""),"",MVNQS09!$D13)</f>
        <v/>
      </c>
      <c r="K11" s="56" t="str">
        <f>IF(OR(ISBLANK(MVNQS09!$D14),MVNQS09!$D14=""),"",MVNQS09!$D14)</f>
        <v/>
      </c>
      <c r="L11" s="56" t="str">
        <f>IF(OR(ISBLANK(MVNQS09!$D15),MVNQS09!$D15=""),"",MVNQS09!$D15)</f>
        <v/>
      </c>
      <c r="M11" s="56" t="str">
        <f>IF(OR(ISBLANK(MVNQS09!$D16),MVNQS09!$D16=""),"",MVNQS09!$D16)</f>
        <v/>
      </c>
      <c r="N11" s="56" t="str">
        <f>IF(OR(ISBLANK(MVNQS09!$D17),MVNQS09!$D17=""),"",MVNQS09!$D17)</f>
        <v/>
      </c>
      <c r="O11" s="56" t="str">
        <f>IF(OR(ISBLANK(MVNQS09!$D18),MVNQS09!$D18=""),"",MVNQS09!$D18)</f>
        <v/>
      </c>
      <c r="P11" s="56" t="str">
        <f>IF(OR(ISBLANK(MVNQS09!$D19),MVNQS09!$D19=""),"",MVNQS09!$D19)</f>
        <v/>
      </c>
      <c r="Q11" s="56" t="str">
        <f>IF(OR(ISBLANK(MVNQS09!$D20),MVNQS09!$D20=""),"",MVNQS09!$D20)</f>
        <v/>
      </c>
      <c r="R11" s="56" t="str">
        <f>IF(OR(ISBLANK(MVNQS09!$D21),MVNQS09!$D21=""),"",MVNQS09!$D21)</f>
        <v/>
      </c>
      <c r="S11" s="56" t="str">
        <f>IF(OR(ISBLANK(MVNQS09!$D22),MVNQS09!$D22=""),"",MVNQS09!$D22)</f>
        <v/>
      </c>
      <c r="T11" s="56" t="str">
        <f>IF(OR(ISBLANK(MVNQS09!$D23),MVNQS09!$D23=""),"",MVNQS09!$D23)</f>
        <v/>
      </c>
      <c r="U11" s="56" t="str">
        <f>IF(OR(ISBLANK(MVNQS09!$D24),MVNQS09!$D24=""),"",MVNQS09!$D24)</f>
        <v/>
      </c>
      <c r="V11" s="56" t="str">
        <f>IF(OR(ISBLANK(MVNQS09!$D25),MVNQS09!$D25=""),"",MVNQS09!$D25)</f>
        <v/>
      </c>
      <c r="W11" s="56" t="str">
        <f>IF(OR(ISBLANK(MVNQS09!$D26),MVNQS09!$D26=""),"",MVNQS09!$D26)</f>
        <v/>
      </c>
      <c r="X11" s="56" t="str">
        <f>IF(OR(ISBLANK(MVNQS09!$D27),MVNQS09!$D27=""),"",MVNQS09!$D27)</f>
        <v/>
      </c>
      <c r="Y11" s="56" t="str">
        <f>IF(OR(ISBLANK(MVNQS09!$D28),MVNQS09!$D28=""),"",MVNQS09!$D28)</f>
        <v/>
      </c>
      <c r="Z11" s="56" t="str">
        <f>IF(OR(ISBLANK(MVNQS09!$D29),MVNQS09!$D29=""),"",MVNQS09!$D29)</f>
        <v/>
      </c>
    </row>
    <row r="12" spans="1:26" x14ac:dyDescent="0.25">
      <c r="A12" t="str">
        <f t="shared" si="0"/>
        <v/>
      </c>
      <c r="C12" s="78" t="str">
        <f>IF(OR(ISBLANK(MVNQS09!$G4),MVNQS09!$G4=""),"",MVNQS09!$G4)</f>
        <v/>
      </c>
      <c r="D12" s="79" t="str">
        <f>IF(OR(ISBLANK(MVNQS09!$E7),MVNQS09!$E7=""),"",MVNQS09!$E7)</f>
        <v/>
      </c>
      <c r="E12" s="56" t="str">
        <f>IF(OR(ISBLANK(MVNQS09!$E8),MVNQS09!$E8=""),"",MVNQS09!$E8)</f>
        <v/>
      </c>
      <c r="F12" s="56" t="str">
        <f>IF(OR(ISBLANK(MVNQS09!$E9),MVNQS09!$E9=""),"",MVNQS09!$E9)</f>
        <v/>
      </c>
      <c r="G12" s="56" t="str">
        <f>IF(OR(ISBLANK(MVNQS09!$E10),MVNQS09!$E10=""),"",MVNQS09!$E10)</f>
        <v/>
      </c>
      <c r="H12" s="56" t="str">
        <f>IF(OR(ISBLANK(MVNQS09!$E11),MVNQS09!$E11=""),"",MVNQS09!$E11)</f>
        <v/>
      </c>
      <c r="I12" s="56" t="str">
        <f>IF(OR(ISBLANK(MVNQS09!$E12),MVNQS09!$E12=""),"",MVNQS09!$E12)</f>
        <v/>
      </c>
      <c r="J12" s="56" t="str">
        <f>IF(OR(ISBLANK(MVNQS09!$E13),MVNQS09!$E13=""),"",MVNQS09!$E13)</f>
        <v/>
      </c>
      <c r="K12" s="56" t="str">
        <f>IF(OR(ISBLANK(MVNQS09!$E14),MVNQS09!$E14=""),"",MVNQS09!$E14)</f>
        <v/>
      </c>
      <c r="L12" s="56" t="str">
        <f>IF(OR(ISBLANK(MVNQS09!$E15),MVNQS09!$E15=""),"",MVNQS09!$E15)</f>
        <v/>
      </c>
      <c r="M12" s="56" t="str">
        <f>IF(OR(ISBLANK(MVNQS09!$E16),MVNQS09!$E16=""),"",MVNQS09!$E16)</f>
        <v/>
      </c>
      <c r="N12" s="56" t="str">
        <f>IF(OR(ISBLANK(MVNQS09!$E17),MVNQS09!$E17=""),"",MVNQS09!$E17)</f>
        <v/>
      </c>
      <c r="O12" s="56" t="str">
        <f>IF(OR(ISBLANK(MVNQS09!$E18),MVNQS09!$E18=""),"",MVNQS09!$E18)</f>
        <v/>
      </c>
      <c r="P12" s="56" t="str">
        <f>IF(OR(ISBLANK(MVNQS09!$E19),MVNQS09!$E19=""),"",MVNQS09!$E19)</f>
        <v/>
      </c>
      <c r="Q12" s="56" t="str">
        <f>IF(OR(ISBLANK(MVNQS09!$E20),MVNQS09!$E20=""),"",MVNQS09!$E20)</f>
        <v/>
      </c>
      <c r="R12" s="56" t="str">
        <f>IF(OR(ISBLANK(MVNQS09!$E21),MVNQS09!$E21=""),"",MVNQS09!$E21)</f>
        <v/>
      </c>
      <c r="S12" s="56" t="str">
        <f>IF(OR(ISBLANK(MVNQS09!$E22),MVNQS09!$E22=""),"",MVNQS09!$E22)</f>
        <v/>
      </c>
      <c r="T12" s="56" t="str">
        <f>IF(OR(ISBLANK(MVNQS09!$E23),MVNQS09!$E23=""),"",MVNQS09!$E23)</f>
        <v/>
      </c>
      <c r="U12" s="56" t="str">
        <f>IF(OR(ISBLANK(MVNQS09!$E24),MVNQS09!$E24=""),"",MVNQS09!$E24)</f>
        <v/>
      </c>
      <c r="V12" s="56" t="str">
        <f>IF(OR(ISBLANK(MVNQS09!$E25),MVNQS09!$E25=""),"",MVNQS09!$E25)</f>
        <v/>
      </c>
      <c r="W12" s="56" t="str">
        <f>IF(OR(ISBLANK(MVNQS09!$E26),MVNQS09!$E26=""),"",MVNQS09!$E26)</f>
        <v/>
      </c>
      <c r="X12" s="56" t="str">
        <f>IF(OR(ISBLANK(MVNQS09!$E27),MVNQS09!$E27=""),"",MVNQS09!$E27)</f>
        <v/>
      </c>
      <c r="Y12" s="56" t="str">
        <f>IF(OR(ISBLANK(MVNQS09!$E28),MVNQS09!$E28=""),"",MVNQS09!$E28)</f>
        <v/>
      </c>
      <c r="Z12" s="56" t="str">
        <f>IF(OR(ISBLANK(MVNQS09!$E29),MVNQS09!$E29=""),"",MVNQS09!$E29)</f>
        <v/>
      </c>
    </row>
    <row r="13" spans="1:26" x14ac:dyDescent="0.25">
      <c r="A13" t="str">
        <f t="shared" si="0"/>
        <v/>
      </c>
      <c r="C13" s="78" t="str">
        <f>IF(OR(ISBLANK(MVNQS09!$G4),MVNQS09!$G4=""),"",MVNQS09!$G4)</f>
        <v/>
      </c>
      <c r="D13" s="79" t="str">
        <f>IF(OR(ISBLANK(MVNQS09!$F7),MVNQS09!$F7=""),"",MVNQS09!$F7)</f>
        <v/>
      </c>
      <c r="E13" s="56" t="str">
        <f>IF(OR(ISBLANK(MVNQS09!$F8),MVNQS09!$F8=""),"",MVNQS09!$F8)</f>
        <v/>
      </c>
      <c r="F13" s="56" t="str">
        <f>IF(OR(ISBLANK(MVNQS09!$F9),MVNQS09!$F9=""),"",MVNQS09!$F9)</f>
        <v/>
      </c>
      <c r="G13" s="56" t="str">
        <f>IF(OR(ISBLANK(MVNQS09!$F10),MVNQS09!$F10=""),"",MVNQS09!$F10)</f>
        <v/>
      </c>
      <c r="H13" s="56" t="str">
        <f>IF(OR(ISBLANK(MVNQS09!$F11),MVNQS09!$F11=""),"",MVNQS09!$F11)</f>
        <v/>
      </c>
      <c r="I13" s="56" t="str">
        <f>IF(OR(ISBLANK(MVNQS09!$F12),MVNQS09!$F12=""),"",MVNQS09!$F12)</f>
        <v/>
      </c>
      <c r="J13" s="56" t="str">
        <f>IF(OR(ISBLANK(MVNQS09!$F13),MVNQS09!$F13=""),"",MVNQS09!$F13)</f>
        <v/>
      </c>
      <c r="K13" s="56" t="str">
        <f>IF(OR(ISBLANK(MVNQS09!$F14),MVNQS09!$F14=""),"",MVNQS09!$F14)</f>
        <v/>
      </c>
      <c r="L13" s="56" t="str">
        <f>IF(OR(ISBLANK(MVNQS09!$F15),MVNQS09!$F15=""),"",MVNQS09!$F15)</f>
        <v/>
      </c>
      <c r="M13" s="56" t="str">
        <f>IF(OR(ISBLANK(MVNQS09!$F16),MVNQS09!$F16=""),"",MVNQS09!$F16)</f>
        <v/>
      </c>
      <c r="N13" s="56" t="str">
        <f>IF(OR(ISBLANK(MVNQS09!$F17),MVNQS09!$F17=""),"",MVNQS09!$F17)</f>
        <v/>
      </c>
      <c r="O13" s="56" t="str">
        <f>IF(OR(ISBLANK(MVNQS09!$F18),MVNQS09!$F18=""),"",MVNQS09!$F18)</f>
        <v/>
      </c>
      <c r="P13" s="56" t="str">
        <f>IF(OR(ISBLANK(MVNQS09!$F19),MVNQS09!$F19=""),"",MVNQS09!$F19)</f>
        <v/>
      </c>
      <c r="Q13" s="56" t="str">
        <f>IF(OR(ISBLANK(MVNQS09!$F20),MVNQS09!$F20=""),"",MVNQS09!$F20)</f>
        <v/>
      </c>
      <c r="R13" s="56" t="str">
        <f>IF(OR(ISBLANK(MVNQS09!$F21),MVNQS09!$F21=""),"",MVNQS09!$F21)</f>
        <v/>
      </c>
      <c r="S13" s="56" t="str">
        <f>IF(OR(ISBLANK(MVNQS09!$F22),MVNQS09!$F22=""),"",MVNQS09!$F22)</f>
        <v/>
      </c>
      <c r="T13" s="56" t="str">
        <f>IF(OR(ISBLANK(MVNQS09!$F23),MVNQS09!$F23=""),"",MVNQS09!$F23)</f>
        <v/>
      </c>
      <c r="U13" s="56" t="str">
        <f>IF(OR(ISBLANK(MVNQS09!$F24),MVNQS09!$F24=""),"",MVNQS09!$F24)</f>
        <v/>
      </c>
      <c r="V13" s="56" t="str">
        <f>IF(OR(ISBLANK(MVNQS09!$F25),MVNQS09!$F25=""),"",MVNQS09!$F25)</f>
        <v/>
      </c>
      <c r="W13" s="56" t="str">
        <f>IF(OR(ISBLANK(MVNQS09!$F26),MVNQS09!$F26=""),"",MVNQS09!$F26)</f>
        <v/>
      </c>
      <c r="X13" s="56" t="str">
        <f>IF(OR(ISBLANK(MVNQS09!$F27),MVNQS09!$F27=""),"",MVNQS09!$F27)</f>
        <v/>
      </c>
      <c r="Y13" s="56" t="str">
        <f>IF(OR(ISBLANK(MVNQS09!$F28),MVNQS09!$F28=""),"",MVNQS09!$F28)</f>
        <v/>
      </c>
      <c r="Z13" s="56" t="str">
        <f>IF(OR(ISBLANK(MVNQS09!$F29),MVNQS09!$F29=""),"",MVNQS09!$F29)</f>
        <v/>
      </c>
    </row>
    <row r="14" spans="1:26" x14ac:dyDescent="0.25">
      <c r="A14" t="str">
        <f t="shared" si="0"/>
        <v/>
      </c>
      <c r="C14" s="78" t="str">
        <f>IF(OR(ISBLANK(MVNQS09!$G4),MVNQS09!$G4=""),"",MVNQS09!$G4)</f>
        <v/>
      </c>
      <c r="D14" s="79" t="str">
        <f>IF(OR(ISBLANK(MVNQS09!$G7),MVNQS09!$G7=""),"",MVNQS09!$G7)</f>
        <v/>
      </c>
      <c r="E14" s="56" t="str">
        <f>IF(OR(ISBLANK(MVNQS09!$G8),MVNQS09!$G8=""),"",MVNQS09!$G8)</f>
        <v/>
      </c>
      <c r="F14" s="56" t="str">
        <f>IF(OR(ISBLANK(MVNQS09!$G9),MVNQS09!$G9=""),"",MVNQS09!$G9)</f>
        <v/>
      </c>
      <c r="G14" s="56" t="str">
        <f>IF(OR(ISBLANK(MVNQS09!$G10),MVNQS09!$G10=""),"",MVNQS09!$G10)</f>
        <v/>
      </c>
      <c r="H14" s="56" t="str">
        <f>IF(OR(ISBLANK(MVNQS09!$G11),MVNQS09!$G11=""),"",MVNQS09!$G11)</f>
        <v/>
      </c>
      <c r="I14" s="56" t="str">
        <f>IF(OR(ISBLANK(MVNQS09!$G12),MVNQS09!$G12=""),"",MVNQS09!$G12)</f>
        <v/>
      </c>
      <c r="J14" s="56" t="str">
        <f>IF(OR(ISBLANK(MVNQS09!$G13),MVNQS09!$G13=""),"",MVNQS09!$G13)</f>
        <v/>
      </c>
      <c r="K14" s="56" t="str">
        <f>IF(OR(ISBLANK(MVNQS09!$G14),MVNQS09!$G14=""),"",MVNQS09!$G14)</f>
        <v/>
      </c>
      <c r="L14" s="56" t="str">
        <f>IF(OR(ISBLANK(MVNQS09!$G15),MVNQS09!$G15=""),"",MVNQS09!$G15)</f>
        <v/>
      </c>
      <c r="M14" s="56" t="str">
        <f>IF(OR(ISBLANK(MVNQS09!$G16),MVNQS09!$G16=""),"",MVNQS09!$G16)</f>
        <v/>
      </c>
      <c r="N14" s="56" t="str">
        <f>IF(OR(ISBLANK(MVNQS09!$G17),MVNQS09!$G17=""),"",MVNQS09!$G17)</f>
        <v/>
      </c>
      <c r="O14" s="56" t="str">
        <f>IF(OR(ISBLANK(MVNQS09!$G18),MVNQS09!$G18=""),"",MVNQS09!$G18)</f>
        <v/>
      </c>
      <c r="P14" s="56" t="str">
        <f>IF(OR(ISBLANK(MVNQS09!$G19),MVNQS09!$G19=""),"",MVNQS09!$G19)</f>
        <v/>
      </c>
      <c r="Q14" s="56" t="str">
        <f>IF(OR(ISBLANK(MVNQS09!$G20),MVNQS09!$G20=""),"",MVNQS09!$G20)</f>
        <v/>
      </c>
      <c r="R14" s="56" t="str">
        <f>IF(OR(ISBLANK(MVNQS09!$G21),MVNQS09!$G21=""),"",MVNQS09!$G21)</f>
        <v/>
      </c>
      <c r="S14" s="56" t="str">
        <f>IF(OR(ISBLANK(MVNQS09!$G22),MVNQS09!$G22=""),"",MVNQS09!$G22)</f>
        <v/>
      </c>
      <c r="T14" s="56" t="str">
        <f>IF(OR(ISBLANK(MVNQS09!$G23),MVNQS09!$G23=""),"",MVNQS09!$G23)</f>
        <v/>
      </c>
      <c r="U14" s="56" t="str">
        <f>IF(OR(ISBLANK(MVNQS09!$G24),MVNQS09!$G24=""),"",MVNQS09!$G24)</f>
        <v/>
      </c>
      <c r="V14" s="56" t="str">
        <f>IF(OR(ISBLANK(MVNQS09!$G25),MVNQS09!$G25=""),"",MVNQS09!$G25)</f>
        <v/>
      </c>
      <c r="W14" s="56" t="str">
        <f>IF(OR(ISBLANK(MVNQS09!$G26),MVNQS09!$G26=""),"",MVNQS09!$G26)</f>
        <v/>
      </c>
      <c r="X14" s="56" t="str">
        <f>IF(OR(ISBLANK(MVNQS09!$G27),MVNQS09!$G27=""),"",MVNQS09!$G27)</f>
        <v/>
      </c>
      <c r="Y14" s="56" t="str">
        <f>IF(OR(ISBLANK(MVNQS09!$G28),MVNQS09!$G28=""),"",MVNQS09!$G28)</f>
        <v/>
      </c>
      <c r="Z14" s="56" t="str">
        <f>IF(OR(ISBLANK(MVNQS09!$G29),MVNQS09!$G29=""),"",MVNQS09!$G29)</f>
        <v/>
      </c>
    </row>
    <row r="15" spans="1:26" x14ac:dyDescent="0.25">
      <c r="A15" t="str">
        <f t="shared" si="0"/>
        <v/>
      </c>
      <c r="C15" s="78" t="str">
        <f>IF(OR(ISBLANK(MVNQS09!$G4),MVNQS09!$G4=""),"",MVNQS09!$G4)</f>
        <v/>
      </c>
      <c r="D15" s="79" t="str">
        <f>IF(OR(ISBLANK(MVNQS09!$C31),MVNQS09!$C31=""),"",MVNQS09!$C31)</f>
        <v/>
      </c>
      <c r="E15" s="56" t="str">
        <f>IF(OR(ISBLANK(MVNQS09!$C32),MVNQS09!$C32=""),"",MVNQS09!$C32)</f>
        <v/>
      </c>
      <c r="F15" s="56" t="str">
        <f>IF(OR(ISBLANK(MVNQS09!$C33),MVNQS09!$C33=""),"",MVNQS09!$C33)</f>
        <v/>
      </c>
      <c r="G15" s="56" t="str">
        <f>IF(OR(ISBLANK(MVNQS09!$C34),MVNQS09!$C34=""),"",MVNQS09!$C34)</f>
        <v/>
      </c>
      <c r="H15" s="56" t="str">
        <f>IF(OR(ISBLANK(MVNQS09!$C35),MVNQS09!$C35=""),"",MVNQS09!$C35)</f>
        <v/>
      </c>
      <c r="I15" s="56" t="str">
        <f>IF(OR(ISBLANK(MVNQS09!$C36),MVNQS09!$C36=""),"",MVNQS09!$C36)</f>
        <v/>
      </c>
      <c r="J15" s="56" t="str">
        <f>IF(OR(ISBLANK(MVNQS09!$C37),MVNQS09!$C37=""),"",MVNQS09!$C37)</f>
        <v/>
      </c>
      <c r="K15" s="56" t="str">
        <f>IF(OR(ISBLANK(MVNQS09!$C38),MVNQS09!$C38=""),"",MVNQS09!$C38)</f>
        <v/>
      </c>
      <c r="L15" s="56" t="str">
        <f>IF(OR(ISBLANK(MVNQS09!$C39),MVNQS09!$C39=""),"",MVNQS09!$C39)</f>
        <v/>
      </c>
      <c r="M15" s="56" t="str">
        <f>IF(OR(ISBLANK(MVNQS09!$C40),MVNQS09!$C40=""),"",MVNQS09!$C40)</f>
        <v/>
      </c>
      <c r="N15" s="56" t="str">
        <f>IF(OR(ISBLANK(MVNQS09!$C41),MVNQS09!$C41=""),"",MVNQS09!$C41)</f>
        <v/>
      </c>
      <c r="O15" s="56" t="str">
        <f>IF(OR(ISBLANK(MVNQS09!$C42),MVNQS09!$C42=""),"",MVNQS09!$C42)</f>
        <v/>
      </c>
      <c r="P15" s="56" t="str">
        <f>IF(OR(ISBLANK(MVNQS09!$C43),MVNQS09!$C43=""),"",MVNQS09!$C43)</f>
        <v/>
      </c>
      <c r="Q15" s="56" t="str">
        <f>IF(OR(ISBLANK(MVNQS09!$C44),MVNQS09!$C44=""),"",MVNQS09!$C44)</f>
        <v/>
      </c>
      <c r="R15" s="56" t="str">
        <f>IF(OR(ISBLANK(MVNQS09!$C45),MVNQS09!$C45=""),"",MVNQS09!$C45)</f>
        <v/>
      </c>
      <c r="S15" s="56" t="str">
        <f>IF(OR(ISBLANK(MVNQS09!$C46),MVNQS09!$C46=""),"",MVNQS09!$C46)</f>
        <v/>
      </c>
      <c r="T15" s="56" t="str">
        <f>IF(OR(ISBLANK(MVNQS09!$C47),MVNQS09!$C47=""),"",MVNQS09!$C47)</f>
        <v/>
      </c>
      <c r="U15" s="56" t="str">
        <f>IF(OR(ISBLANK(MVNQS09!$C48),MVNQS09!$C48=""),"",MVNQS09!$C48)</f>
        <v/>
      </c>
      <c r="V15" s="56" t="str">
        <f>IF(OR(ISBLANK(MVNQS09!$C49),MVNQS09!$C49=""),"",MVNQS09!$C49)</f>
        <v/>
      </c>
      <c r="W15" s="56" t="str">
        <f>IF(OR(ISBLANK(MVNQS09!$C50),MVNQS09!$C50=""),"",MVNQS09!$C50)</f>
        <v/>
      </c>
      <c r="X15" s="56" t="str">
        <f>IF(OR(ISBLANK(MVNQS09!$C51),MVNQS09!$C51=""),"",MVNQS09!$C51)</f>
        <v/>
      </c>
      <c r="Y15" s="56" t="str">
        <f>IF(OR(ISBLANK(MVNQS09!$C52),MVNQS09!$C52=""),"",MVNQS09!$C52)</f>
        <v/>
      </c>
      <c r="Z15" s="56" t="str">
        <f>IF(OR(ISBLANK(MVNQS09!$C53),MVNQS09!$C53=""),"",MVNQS09!$C53)</f>
        <v/>
      </c>
    </row>
    <row r="16" spans="1:26" x14ac:dyDescent="0.25">
      <c r="A16" t="str">
        <f t="shared" si="0"/>
        <v/>
      </c>
      <c r="C16" s="78" t="str">
        <f>IF(OR(ISBLANK(MVNQS09!$G4),MVNQS09!$G4=""),"",MVNQS09!$G4)</f>
        <v/>
      </c>
      <c r="D16" s="79" t="str">
        <f>IF(OR(ISBLANK(MVNQS09!$D31),MVNQS09!$D31=""),"",MVNQS09!$D31)</f>
        <v/>
      </c>
      <c r="E16" s="56" t="str">
        <f>IF(OR(ISBLANK(MVNQS09!$D32),MVNQS09!$D32=""),"",MVNQS09!$D32)</f>
        <v/>
      </c>
      <c r="F16" s="56" t="str">
        <f>IF(OR(ISBLANK(MVNQS09!$D33),MVNQS09!$D33=""),"",MVNQS09!$D33)</f>
        <v/>
      </c>
      <c r="G16" s="56" t="str">
        <f>IF(OR(ISBLANK(MVNQS09!$D34),MVNQS09!$D34=""),"",MVNQS09!$D34)</f>
        <v/>
      </c>
      <c r="H16" s="56" t="str">
        <f>IF(OR(ISBLANK(MVNQS09!$D35),MVNQS09!$D35=""),"",MVNQS09!$D35)</f>
        <v/>
      </c>
      <c r="I16" s="56" t="str">
        <f>IF(OR(ISBLANK(MVNQS09!$D36),MVNQS09!$D36=""),"",MVNQS09!$D36)</f>
        <v/>
      </c>
      <c r="J16" s="56" t="str">
        <f>IF(OR(ISBLANK(MVNQS09!$D37),MVNQS09!$D37=""),"",MVNQS09!$D37)</f>
        <v/>
      </c>
      <c r="K16" s="56" t="str">
        <f>IF(OR(ISBLANK(MVNQS09!$D38),MVNQS09!$D38=""),"",MVNQS09!$D38)</f>
        <v/>
      </c>
      <c r="L16" s="56" t="str">
        <f>IF(OR(ISBLANK(MVNQS09!$D39),MVNQS09!$D39=""),"",MVNQS09!$D39)</f>
        <v/>
      </c>
      <c r="M16" s="56" t="str">
        <f>IF(OR(ISBLANK(MVNQS09!$D40),MVNQS09!$D40=""),"",MVNQS09!$D40)</f>
        <v/>
      </c>
      <c r="N16" s="56" t="str">
        <f>IF(OR(ISBLANK(MVNQS09!$D41),MVNQS09!$D41=""),"",MVNQS09!$D41)</f>
        <v/>
      </c>
      <c r="O16" s="56" t="str">
        <f>IF(OR(ISBLANK(MVNQS09!$D42),MVNQS09!$D42=""),"",MVNQS09!$D42)</f>
        <v/>
      </c>
      <c r="P16" s="56" t="str">
        <f>IF(OR(ISBLANK(MVNQS09!$D43),MVNQS09!$D43=""),"",MVNQS09!$D43)</f>
        <v/>
      </c>
      <c r="Q16" s="56" t="str">
        <f>IF(OR(ISBLANK(MVNQS09!$D44),MVNQS09!$D44=""),"",MVNQS09!$D44)</f>
        <v/>
      </c>
      <c r="R16" s="56" t="str">
        <f>IF(OR(ISBLANK(MVNQS09!$D45),MVNQS09!$D45=""),"",MVNQS09!$D45)</f>
        <v/>
      </c>
      <c r="S16" s="56" t="str">
        <f>IF(OR(ISBLANK(MVNQS09!$D46),MVNQS09!$D46=""),"",MVNQS09!$D46)</f>
        <v/>
      </c>
      <c r="T16" s="56" t="str">
        <f>IF(OR(ISBLANK(MVNQS09!$D47),MVNQS09!$D47=""),"",MVNQS09!$D47)</f>
        <v/>
      </c>
      <c r="U16" s="56" t="str">
        <f>IF(OR(ISBLANK(MVNQS09!$D48),MVNQS09!$D48=""),"",MVNQS09!$D48)</f>
        <v/>
      </c>
      <c r="V16" s="56" t="str">
        <f>IF(OR(ISBLANK(MVNQS09!$D49),MVNQS09!$D49=""),"",MVNQS09!$D49)</f>
        <v/>
      </c>
      <c r="W16" s="56" t="str">
        <f>IF(OR(ISBLANK(MVNQS09!$D50),MVNQS09!$D50=""),"",MVNQS09!$D50)</f>
        <v/>
      </c>
      <c r="X16" s="56" t="str">
        <f>IF(OR(ISBLANK(MVNQS09!$D51),MVNQS09!$D51=""),"",MVNQS09!$D51)</f>
        <v/>
      </c>
      <c r="Y16" s="56" t="str">
        <f>IF(OR(ISBLANK(MVNQS09!$D52),MVNQS09!$D52=""),"",MVNQS09!$D52)</f>
        <v/>
      </c>
      <c r="Z16" s="56" t="str">
        <f>IF(OR(ISBLANK(MVNQS09!$D53),MVNQS09!$D53=""),"",MVNQS09!$D53)</f>
        <v/>
      </c>
    </row>
    <row r="17" spans="1:26" x14ac:dyDescent="0.25">
      <c r="A17" t="str">
        <f t="shared" si="0"/>
        <v/>
      </c>
      <c r="C17" s="78" t="str">
        <f>IF(OR(ISBLANK(MVNQS09!$G4),MVNQS09!$G4=""),"",MVNQS09!$G4)</f>
        <v/>
      </c>
      <c r="D17" s="79" t="str">
        <f>IF(OR(ISBLANK(MVNQS09!$E31),MVNQS09!$E31=""),"",MVNQS09!$E31)</f>
        <v/>
      </c>
      <c r="E17" s="56" t="str">
        <f>IF(OR(ISBLANK(MVNQS09!$E32),MVNQS09!$E32=""),"",MVNQS09!$E32)</f>
        <v/>
      </c>
      <c r="F17" s="56" t="str">
        <f>IF(OR(ISBLANK(MVNQS09!$E33),MVNQS09!$E33=""),"",MVNQS09!$E33)</f>
        <v/>
      </c>
      <c r="G17" s="56" t="str">
        <f>IF(OR(ISBLANK(MVNQS09!$E34),MVNQS09!$E34=""),"",MVNQS09!$E34)</f>
        <v/>
      </c>
      <c r="H17" s="56" t="str">
        <f>IF(OR(ISBLANK(MVNQS09!$E35),MVNQS09!$E35=""),"",MVNQS09!$E35)</f>
        <v/>
      </c>
      <c r="I17" s="56" t="str">
        <f>IF(OR(ISBLANK(MVNQS09!$E36),MVNQS09!$E36=""),"",MVNQS09!$E36)</f>
        <v/>
      </c>
      <c r="J17" s="56" t="str">
        <f>IF(OR(ISBLANK(MVNQS09!$E37),MVNQS09!$E37=""),"",MVNQS09!$E37)</f>
        <v/>
      </c>
      <c r="K17" s="56" t="str">
        <f>IF(OR(ISBLANK(MVNQS09!$E38),MVNQS09!$E38=""),"",MVNQS09!$E38)</f>
        <v/>
      </c>
      <c r="L17" s="56" t="str">
        <f>IF(OR(ISBLANK(MVNQS09!$E39),MVNQS09!$E39=""),"",MVNQS09!$E39)</f>
        <v/>
      </c>
      <c r="M17" s="56" t="str">
        <f>IF(OR(ISBLANK(MVNQS09!$E40),MVNQS09!$E40=""),"",MVNQS09!$E40)</f>
        <v/>
      </c>
      <c r="N17" s="56" t="str">
        <f>IF(OR(ISBLANK(MVNQS09!$E41),MVNQS09!$E41=""),"",MVNQS09!$E41)</f>
        <v/>
      </c>
      <c r="O17" s="56" t="str">
        <f>IF(OR(ISBLANK(MVNQS09!$E42),MVNQS09!$E42=""),"",MVNQS09!$E42)</f>
        <v/>
      </c>
      <c r="P17" s="56" t="str">
        <f>IF(OR(ISBLANK(MVNQS09!$E43),MVNQS09!$E43=""),"",MVNQS09!$E43)</f>
        <v/>
      </c>
      <c r="Q17" s="56" t="str">
        <f>IF(OR(ISBLANK(MVNQS09!$E44),MVNQS09!$E44=""),"",MVNQS09!$E44)</f>
        <v/>
      </c>
      <c r="R17" s="56" t="str">
        <f>IF(OR(ISBLANK(MVNQS09!$E45),MVNQS09!$E45=""),"",MVNQS09!$E45)</f>
        <v/>
      </c>
      <c r="S17" s="56" t="str">
        <f>IF(OR(ISBLANK(MVNQS09!$E46),MVNQS09!$E46=""),"",MVNQS09!$E46)</f>
        <v/>
      </c>
      <c r="T17" s="56" t="str">
        <f>IF(OR(ISBLANK(MVNQS09!$E47),MVNQS09!$E47=""),"",MVNQS09!$E47)</f>
        <v/>
      </c>
      <c r="U17" s="56" t="str">
        <f>IF(OR(ISBLANK(MVNQS09!$E48),MVNQS09!$E48=""),"",MVNQS09!$E48)</f>
        <v/>
      </c>
      <c r="V17" s="56" t="str">
        <f>IF(OR(ISBLANK(MVNQS09!$E49),MVNQS09!$E49=""),"",MVNQS09!$E49)</f>
        <v/>
      </c>
      <c r="W17" s="56" t="str">
        <f>IF(OR(ISBLANK(MVNQS09!$E50),MVNQS09!$E50=""),"",MVNQS09!$E50)</f>
        <v/>
      </c>
      <c r="X17" s="56" t="str">
        <f>IF(OR(ISBLANK(MVNQS09!$E51),MVNQS09!$E51=""),"",MVNQS09!$E51)</f>
        <v/>
      </c>
      <c r="Y17" s="56" t="str">
        <f>IF(OR(ISBLANK(MVNQS09!$E52),MVNQS09!$E52=""),"",MVNQS09!$E52)</f>
        <v/>
      </c>
      <c r="Z17" s="56" t="str">
        <f>IF(OR(ISBLANK(MVNQS09!$E53),MVNQS09!$E53=""),"",MVNQS09!$E53)</f>
        <v/>
      </c>
    </row>
    <row r="18" spans="1:26" x14ac:dyDescent="0.25">
      <c r="A18" t="str">
        <f t="shared" si="0"/>
        <v/>
      </c>
      <c r="C18" s="78" t="str">
        <f>IF(OR(ISBLANK(MVNQS09!$G4),MVNQS09!$G4=""),"",MVNQS09!$G4)</f>
        <v/>
      </c>
      <c r="D18" s="79" t="str">
        <f>IF(OR(ISBLANK(MVNQS09!$F31),MVNQS09!$F31=""),"",MVNQS09!$F31)</f>
        <v/>
      </c>
      <c r="E18" s="56" t="str">
        <f>IF(OR(ISBLANK(MVNQS09!$F32),MVNQS09!$F32=""),"",MVNQS09!$F32)</f>
        <v/>
      </c>
      <c r="F18" s="56" t="str">
        <f>IF(OR(ISBLANK(MVNQS09!$F33),MVNQS09!$F33=""),"",MVNQS09!$F33)</f>
        <v/>
      </c>
      <c r="G18" s="56" t="str">
        <f>IF(OR(ISBLANK(MVNQS09!$F34),MVNQS09!$F34=""),"",MVNQS09!$F34)</f>
        <v/>
      </c>
      <c r="H18" s="56" t="str">
        <f>IF(OR(ISBLANK(MVNQS09!$F35),MVNQS09!$F35=""),"",MVNQS09!$F35)</f>
        <v/>
      </c>
      <c r="I18" s="56" t="str">
        <f>IF(OR(ISBLANK(MVNQS09!$F36),MVNQS09!$F36=""),"",MVNQS09!$F36)</f>
        <v/>
      </c>
      <c r="J18" s="56" t="str">
        <f>IF(OR(ISBLANK(MVNQS09!$F37),MVNQS09!$F37=""),"",MVNQS09!$F37)</f>
        <v/>
      </c>
      <c r="K18" s="56" t="str">
        <f>IF(OR(ISBLANK(MVNQS09!$F38),MVNQS09!$F38=""),"",MVNQS09!$F38)</f>
        <v/>
      </c>
      <c r="L18" s="56" t="str">
        <f>IF(OR(ISBLANK(MVNQS09!$F39),MVNQS09!$F39=""),"",MVNQS09!$F39)</f>
        <v/>
      </c>
      <c r="M18" s="56" t="str">
        <f>IF(OR(ISBLANK(MVNQS09!$F40),MVNQS09!$F40=""),"",MVNQS09!$F40)</f>
        <v/>
      </c>
      <c r="N18" s="56" t="str">
        <f>IF(OR(ISBLANK(MVNQS09!$F41),MVNQS09!$F41=""),"",MVNQS09!$F41)</f>
        <v/>
      </c>
      <c r="O18" s="56" t="str">
        <f>IF(OR(ISBLANK(MVNQS09!$F42),MVNQS09!$F42=""),"",MVNQS09!$F42)</f>
        <v/>
      </c>
      <c r="P18" s="56" t="str">
        <f>IF(OR(ISBLANK(MVNQS09!$F43),MVNQS09!$F43=""),"",MVNQS09!$F43)</f>
        <v/>
      </c>
      <c r="Q18" s="56" t="str">
        <f>IF(OR(ISBLANK(MVNQS09!$F44),MVNQS09!$F44=""),"",MVNQS09!$F44)</f>
        <v/>
      </c>
      <c r="R18" s="56" t="str">
        <f>IF(OR(ISBLANK(MVNQS09!$F45),MVNQS09!$F45=""),"",MVNQS09!$F45)</f>
        <v/>
      </c>
      <c r="S18" s="56" t="str">
        <f>IF(OR(ISBLANK(MVNQS09!$F46),MVNQS09!$F46=""),"",MVNQS09!$F46)</f>
        <v/>
      </c>
      <c r="T18" s="56" t="str">
        <f>IF(OR(ISBLANK(MVNQS09!$F47),MVNQS09!$F47=""),"",MVNQS09!$F47)</f>
        <v/>
      </c>
      <c r="U18" s="56" t="str">
        <f>IF(OR(ISBLANK(MVNQS09!$F48),MVNQS09!$F48=""),"",MVNQS09!$F48)</f>
        <v/>
      </c>
      <c r="V18" s="56" t="str">
        <f>IF(OR(ISBLANK(MVNQS09!$F49),MVNQS09!$F49=""),"",MVNQS09!$F49)</f>
        <v/>
      </c>
      <c r="W18" s="56" t="str">
        <f>IF(OR(ISBLANK(MVNQS09!$F50),MVNQS09!$F50=""),"",MVNQS09!$F50)</f>
        <v/>
      </c>
      <c r="X18" s="56" t="str">
        <f>IF(OR(ISBLANK(MVNQS09!$F51),MVNQS09!$F51=""),"",MVNQS09!$F51)</f>
        <v/>
      </c>
      <c r="Y18" s="56" t="str">
        <f>IF(OR(ISBLANK(MVNQS09!$F52),MVNQS09!$F52=""),"",MVNQS09!$F52)</f>
        <v/>
      </c>
      <c r="Z18" s="56" t="str">
        <f>IF(OR(ISBLANK(MVNQS09!$F53),MVNQS09!$F53=""),"",MVNQS09!$F53)</f>
        <v/>
      </c>
    </row>
    <row r="19" spans="1:26" x14ac:dyDescent="0.25">
      <c r="A19" t="str">
        <f t="shared" si="0"/>
        <v/>
      </c>
      <c r="C19" s="78" t="str">
        <f>IF(OR(ISBLANK(MVNQS09!$G4),MVNQS09!$G4=""),"",MVNQS09!$G4)</f>
        <v/>
      </c>
      <c r="D19" s="79" t="str">
        <f>IF(OR(ISBLANK(MVNQS09!$G31),MVNQS09!$G31=""),"",MVNQS09!$G31)</f>
        <v/>
      </c>
      <c r="E19" s="56" t="str">
        <f>IF(OR(ISBLANK(MVNQS09!$G32),MVNQS09!$G32=""),"",MVNQS09!$G32)</f>
        <v/>
      </c>
      <c r="F19" s="56" t="str">
        <f>IF(OR(ISBLANK(MVNQS09!$G33),MVNQS09!$G33=""),"",MVNQS09!$G33)</f>
        <v/>
      </c>
      <c r="G19" s="56" t="str">
        <f>IF(OR(ISBLANK(MVNQS09!$G34),MVNQS09!$G34=""),"",MVNQS09!$G34)</f>
        <v/>
      </c>
      <c r="H19" s="56" t="str">
        <f>IF(OR(ISBLANK(MVNQS09!$G35),MVNQS09!$G35=""),"",MVNQS09!$G35)</f>
        <v/>
      </c>
      <c r="I19" s="56" t="str">
        <f>IF(OR(ISBLANK(MVNQS09!$G36),MVNQS09!$G36=""),"",MVNQS09!$G36)</f>
        <v/>
      </c>
      <c r="J19" s="56" t="str">
        <f>IF(OR(ISBLANK(MVNQS09!$G37),MVNQS09!$G37=""),"",MVNQS09!$G37)</f>
        <v/>
      </c>
      <c r="K19" s="56" t="str">
        <f>IF(OR(ISBLANK(MVNQS09!$G38),MVNQS09!$G38=""),"",MVNQS09!$G38)</f>
        <v/>
      </c>
      <c r="L19" s="56" t="str">
        <f>IF(OR(ISBLANK(MVNQS09!$G39),MVNQS09!$G39=""),"",MVNQS09!$G39)</f>
        <v/>
      </c>
      <c r="M19" s="56" t="str">
        <f>IF(OR(ISBLANK(MVNQS09!$G40),MVNQS09!$G40=""),"",MVNQS09!$G40)</f>
        <v/>
      </c>
      <c r="N19" s="56" t="str">
        <f>IF(OR(ISBLANK(MVNQS09!$G41),MVNQS09!$G41=""),"",MVNQS09!$G41)</f>
        <v/>
      </c>
      <c r="O19" s="56" t="str">
        <f>IF(OR(ISBLANK(MVNQS09!$G42),MVNQS09!$G42=""),"",MVNQS09!$G42)</f>
        <v/>
      </c>
      <c r="P19" s="56" t="str">
        <f>IF(OR(ISBLANK(MVNQS09!$G43),MVNQS09!$G43=""),"",MVNQS09!$G43)</f>
        <v/>
      </c>
      <c r="Q19" s="56" t="str">
        <f>IF(OR(ISBLANK(MVNQS09!$G44),MVNQS09!$G44=""),"",MVNQS09!$G44)</f>
        <v/>
      </c>
      <c r="R19" s="56" t="str">
        <f>IF(OR(ISBLANK(MVNQS09!$G45),MVNQS09!$G45=""),"",MVNQS09!$G45)</f>
        <v/>
      </c>
      <c r="S19" s="56" t="str">
        <f>IF(OR(ISBLANK(MVNQS09!$G46),MVNQS09!$G46=""),"",MVNQS09!$G46)</f>
        <v/>
      </c>
      <c r="T19" s="56" t="str">
        <f>IF(OR(ISBLANK(MVNQS09!$G47),MVNQS09!$G47=""),"",MVNQS09!$G47)</f>
        <v/>
      </c>
      <c r="U19" s="56" t="str">
        <f>IF(OR(ISBLANK(MVNQS09!$G48),MVNQS09!$G48=""),"",MVNQS09!$G48)</f>
        <v/>
      </c>
      <c r="V19" s="56" t="str">
        <f>IF(OR(ISBLANK(MVNQS09!$G49),MVNQS09!$G49=""),"",MVNQS09!$G49)</f>
        <v/>
      </c>
      <c r="W19" s="56" t="str">
        <f>IF(OR(ISBLANK(MVNQS09!$G50),MVNQS09!$G50=""),"",MVNQS09!$G50)</f>
        <v/>
      </c>
      <c r="X19" s="56" t="str">
        <f>IF(OR(ISBLANK(MVNQS09!$G51),MVNQS09!$G51=""),"",MVNQS09!$G51)</f>
        <v/>
      </c>
      <c r="Y19" s="56" t="str">
        <f>IF(OR(ISBLANK(MVNQS09!$G52),MVNQS09!$G52=""),"",MVNQS09!$G52)</f>
        <v/>
      </c>
      <c r="Z19" s="56" t="str">
        <f>IF(OR(ISBLANK(MVNQS09!$G53),MVNQS09!$G53=""),"",MVNQS09!$G53)</f>
        <v/>
      </c>
    </row>
    <row r="20" spans="1:26" s="57" customFormat="1" x14ac:dyDescent="0.25"/>
    <row r="26" spans="1:26" x14ac:dyDescent="0.25">
      <c r="A26" s="56"/>
      <c r="B26" s="56"/>
      <c r="C26" s="56"/>
    </row>
    <row r="27" spans="1:26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26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26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26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26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26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1:1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</row>
    <row r="42" spans="1:1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1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1:1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</row>
    <row r="47" spans="1:11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</row>
  </sheetData>
  <sheetProtection password="C420" sheet="1" objects="1" scenarios="1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"/>
  <sheetViews>
    <sheetView topLeftCell="K1" zoomScaleNormal="100" workbookViewId="0">
      <selection activeCell="O2" sqref="O2:O5"/>
    </sheetView>
  </sheetViews>
  <sheetFormatPr defaultRowHeight="13.2" x14ac:dyDescent="0.25"/>
  <cols>
    <col min="1" max="1" width="17.6640625" bestFit="1" customWidth="1"/>
    <col min="2" max="2" width="17.6640625" style="45" bestFit="1" customWidth="1"/>
    <col min="3" max="3" width="26.6640625" style="45" customWidth="1"/>
    <col min="4" max="4" width="21.5546875" style="45" bestFit="1" customWidth="1"/>
    <col min="5" max="5" width="27.88671875" style="45" bestFit="1" customWidth="1"/>
    <col min="6" max="6" width="23.44140625" style="45" bestFit="1" customWidth="1"/>
    <col min="7" max="7" width="22.109375" style="45" bestFit="1" customWidth="1"/>
    <col min="8" max="8" width="22.109375" style="45" customWidth="1"/>
    <col min="9" max="9" width="17.5546875" style="45" bestFit="1" customWidth="1"/>
    <col min="10" max="10" width="16.6640625" style="45" bestFit="1" customWidth="1"/>
    <col min="11" max="11" width="9.5546875" style="45" bestFit="1" customWidth="1"/>
    <col min="12" max="12" width="13.88671875" style="45" bestFit="1" customWidth="1"/>
    <col min="13" max="13" width="21.88671875" style="45" bestFit="1" customWidth="1"/>
    <col min="14" max="14" width="19.44140625" style="45" customWidth="1"/>
    <col min="15" max="15" width="29.6640625" style="45" bestFit="1" customWidth="1"/>
    <col min="16" max="16" width="14" style="45" bestFit="1" customWidth="1"/>
    <col min="17" max="17" width="15.33203125" style="45" bestFit="1" customWidth="1"/>
    <col min="18" max="18" width="21.109375" customWidth="1"/>
    <col min="19" max="19" width="22.5546875" bestFit="1" customWidth="1"/>
    <col min="20" max="20" width="13.88671875" bestFit="1" customWidth="1"/>
    <col min="21" max="21" width="24.5546875" bestFit="1" customWidth="1"/>
    <col min="22" max="22" width="13.44140625" bestFit="1" customWidth="1"/>
  </cols>
  <sheetData>
    <row r="1" spans="1:37" x14ac:dyDescent="0.25">
      <c r="A1" t="s">
        <v>33</v>
      </c>
      <c r="B1" s="17" t="s">
        <v>34</v>
      </c>
      <c r="C1" s="18" t="s">
        <v>35</v>
      </c>
      <c r="D1" s="19" t="s">
        <v>36</v>
      </c>
      <c r="E1" s="20" t="s">
        <v>37</v>
      </c>
      <c r="F1" s="21" t="s">
        <v>38</v>
      </c>
      <c r="G1" s="22" t="s">
        <v>39</v>
      </c>
      <c r="H1" s="21" t="s">
        <v>40</v>
      </c>
      <c r="I1" s="21" t="s">
        <v>41</v>
      </c>
      <c r="J1" s="22" t="s">
        <v>42</v>
      </c>
      <c r="K1" s="21" t="s">
        <v>43</v>
      </c>
      <c r="L1" s="22" t="s">
        <v>44</v>
      </c>
      <c r="M1" s="21" t="s">
        <v>45</v>
      </c>
      <c r="N1" s="22" t="s">
        <v>285</v>
      </c>
      <c r="O1" s="21" t="s">
        <v>46</v>
      </c>
      <c r="P1" s="22" t="s">
        <v>47</v>
      </c>
      <c r="Q1" s="17" t="s">
        <v>48</v>
      </c>
      <c r="R1" s="23" t="s">
        <v>49</v>
      </c>
      <c r="S1" s="24" t="s">
        <v>50</v>
      </c>
      <c r="T1" s="23" t="s">
        <v>51</v>
      </c>
      <c r="U1" s="24" t="s">
        <v>69</v>
      </c>
      <c r="V1" s="25" t="s">
        <v>52</v>
      </c>
    </row>
    <row r="2" spans="1:37" x14ac:dyDescent="0.25">
      <c r="A2" t="s">
        <v>53</v>
      </c>
      <c r="B2" s="26" t="s">
        <v>54</v>
      </c>
      <c r="C2" s="27" t="s">
        <v>55</v>
      </c>
      <c r="D2" s="28" t="s">
        <v>56</v>
      </c>
      <c r="E2" s="27" t="s">
        <v>57</v>
      </c>
      <c r="F2" s="29" t="s">
        <v>58</v>
      </c>
      <c r="G2" s="30" t="s">
        <v>59</v>
      </c>
      <c r="H2" s="28" t="s">
        <v>286</v>
      </c>
      <c r="I2" s="28" t="s">
        <v>304</v>
      </c>
      <c r="J2" s="30" t="s">
        <v>60</v>
      </c>
      <c r="K2" s="28" t="s">
        <v>61</v>
      </c>
      <c r="L2" s="31" t="s">
        <v>62</v>
      </c>
      <c r="M2" s="32" t="s">
        <v>63</v>
      </c>
      <c r="N2" s="30" t="s">
        <v>285</v>
      </c>
      <c r="O2" s="33" t="s">
        <v>65</v>
      </c>
      <c r="P2" s="27" t="s">
        <v>66</v>
      </c>
      <c r="Q2" s="32" t="s">
        <v>67</v>
      </c>
      <c r="R2" s="34" t="s">
        <v>68</v>
      </c>
      <c r="S2" s="35" t="s">
        <v>197</v>
      </c>
      <c r="T2" s="36" t="s">
        <v>190</v>
      </c>
      <c r="U2" s="37" t="s">
        <v>69</v>
      </c>
      <c r="V2" s="38" t="s">
        <v>70</v>
      </c>
      <c r="W2" t="s">
        <v>232</v>
      </c>
      <c r="X2" t="s">
        <v>224</v>
      </c>
      <c r="Y2" t="s">
        <v>228</v>
      </c>
      <c r="Z2" t="s">
        <v>218</v>
      </c>
      <c r="AA2" t="s">
        <v>206</v>
      </c>
      <c r="AB2" t="s">
        <v>209</v>
      </c>
      <c r="AC2" t="s">
        <v>193</v>
      </c>
      <c r="AD2" t="s">
        <v>204</v>
      </c>
      <c r="AE2">
        <v>70</v>
      </c>
      <c r="AF2" t="s">
        <v>236</v>
      </c>
      <c r="AG2" t="s">
        <v>216</v>
      </c>
      <c r="AH2" t="s">
        <v>212</v>
      </c>
      <c r="AI2" t="s">
        <v>256</v>
      </c>
      <c r="AJ2" t="s">
        <v>261</v>
      </c>
      <c r="AK2" t="s">
        <v>292</v>
      </c>
    </row>
    <row r="3" spans="1:37" x14ac:dyDescent="0.25">
      <c r="B3" s="26" t="s">
        <v>71</v>
      </c>
      <c r="C3" s="27" t="s">
        <v>72</v>
      </c>
      <c r="D3" s="28" t="s">
        <v>73</v>
      </c>
      <c r="E3" s="30" t="s">
        <v>74</v>
      </c>
      <c r="F3" s="29" t="s">
        <v>75</v>
      </c>
      <c r="G3" s="30" t="s">
        <v>76</v>
      </c>
      <c r="H3" s="28" t="s">
        <v>287</v>
      </c>
      <c r="I3" s="28" t="s">
        <v>90</v>
      </c>
      <c r="J3" s="30" t="s">
        <v>78</v>
      </c>
      <c r="K3" s="28" t="s">
        <v>79</v>
      </c>
      <c r="L3" s="31" t="s">
        <v>80</v>
      </c>
      <c r="M3" s="29" t="s">
        <v>81</v>
      </c>
      <c r="N3" s="30" t="s">
        <v>64</v>
      </c>
      <c r="O3" s="33" t="s">
        <v>83</v>
      </c>
      <c r="P3" s="27" t="s">
        <v>84</v>
      </c>
      <c r="Q3" s="32" t="s">
        <v>85</v>
      </c>
      <c r="R3" s="34" t="s">
        <v>6</v>
      </c>
      <c r="S3" s="35" t="s">
        <v>198</v>
      </c>
      <c r="T3" s="36" t="s">
        <v>188</v>
      </c>
      <c r="U3" s="37" t="s">
        <v>86</v>
      </c>
      <c r="V3" s="39" t="s">
        <v>87</v>
      </c>
      <c r="W3" t="s">
        <v>233</v>
      </c>
      <c r="X3" t="s">
        <v>225</v>
      </c>
      <c r="Y3" t="s">
        <v>229</v>
      </c>
      <c r="Z3" t="s">
        <v>219</v>
      </c>
      <c r="AA3" t="s">
        <v>196</v>
      </c>
      <c r="AB3" t="s">
        <v>210</v>
      </c>
      <c r="AC3" t="s">
        <v>194</v>
      </c>
      <c r="AD3" t="s">
        <v>205</v>
      </c>
      <c r="AE3">
        <v>60</v>
      </c>
      <c r="AF3" t="s">
        <v>237</v>
      </c>
      <c r="AG3" t="s">
        <v>217</v>
      </c>
      <c r="AH3" t="s">
        <v>213</v>
      </c>
      <c r="AI3" t="s">
        <v>257</v>
      </c>
      <c r="AJ3" t="s">
        <v>262</v>
      </c>
      <c r="AK3" t="s">
        <v>293</v>
      </c>
    </row>
    <row r="4" spans="1:37" x14ac:dyDescent="0.25">
      <c r="B4" s="26"/>
      <c r="C4" s="27" t="s">
        <v>88</v>
      </c>
      <c r="D4" s="28" t="s">
        <v>89</v>
      </c>
      <c r="E4" s="27"/>
      <c r="F4" s="26"/>
      <c r="G4" s="27"/>
      <c r="H4" s="28" t="s">
        <v>288</v>
      </c>
      <c r="I4" s="28" t="s">
        <v>239</v>
      </c>
      <c r="J4" s="30" t="s">
        <v>91</v>
      </c>
      <c r="K4" s="28" t="s">
        <v>92</v>
      </c>
      <c r="L4" s="31" t="s">
        <v>93</v>
      </c>
      <c r="M4" s="29" t="s">
        <v>94</v>
      </c>
      <c r="N4" s="30" t="s">
        <v>82</v>
      </c>
      <c r="O4" s="109" t="s">
        <v>272</v>
      </c>
      <c r="P4" s="27" t="s">
        <v>96</v>
      </c>
      <c r="Q4" s="32" t="s">
        <v>97</v>
      </c>
      <c r="R4" s="34" t="s">
        <v>98</v>
      </c>
      <c r="S4" s="40" t="s">
        <v>199</v>
      </c>
      <c r="T4" s="36" t="s">
        <v>238</v>
      </c>
      <c r="U4" s="40"/>
      <c r="V4" s="39" t="s">
        <v>99</v>
      </c>
      <c r="W4" t="s">
        <v>234</v>
      </c>
      <c r="X4" t="s">
        <v>226</v>
      </c>
      <c r="Y4" t="s">
        <v>230</v>
      </c>
      <c r="Z4" t="s">
        <v>220</v>
      </c>
      <c r="AA4" t="s">
        <v>207</v>
      </c>
      <c r="AB4" t="s">
        <v>211</v>
      </c>
      <c r="AC4" t="s">
        <v>195</v>
      </c>
      <c r="AE4">
        <v>45</v>
      </c>
      <c r="AG4" t="s">
        <v>92</v>
      </c>
      <c r="AH4" t="s">
        <v>214</v>
      </c>
      <c r="AI4" t="s">
        <v>258</v>
      </c>
      <c r="AJ4" t="s">
        <v>263</v>
      </c>
      <c r="AK4" t="s">
        <v>294</v>
      </c>
    </row>
    <row r="5" spans="1:37" x14ac:dyDescent="0.25">
      <c r="B5" s="26"/>
      <c r="C5" s="27"/>
      <c r="D5" s="28" t="s">
        <v>100</v>
      </c>
      <c r="E5" s="27"/>
      <c r="F5" s="26"/>
      <c r="G5" s="27"/>
      <c r="H5" s="28" t="s">
        <v>289</v>
      </c>
      <c r="I5" s="28" t="s">
        <v>270</v>
      </c>
      <c r="J5" s="31" t="s">
        <v>102</v>
      </c>
      <c r="K5" s="26"/>
      <c r="L5" s="27"/>
      <c r="M5" s="29" t="s">
        <v>103</v>
      </c>
      <c r="N5" s="31" t="s">
        <v>95</v>
      </c>
      <c r="O5" s="32" t="s">
        <v>92</v>
      </c>
      <c r="P5" s="27"/>
      <c r="Q5" s="32" t="s">
        <v>105</v>
      </c>
      <c r="R5" s="36"/>
      <c r="S5" s="40" t="s">
        <v>200</v>
      </c>
      <c r="T5" s="36" t="s">
        <v>189</v>
      </c>
      <c r="U5" s="40"/>
      <c r="V5" s="39" t="s">
        <v>106</v>
      </c>
      <c r="W5" t="s">
        <v>235</v>
      </c>
      <c r="X5" t="s">
        <v>227</v>
      </c>
      <c r="Y5" t="s">
        <v>231</v>
      </c>
      <c r="Z5" t="s">
        <v>221</v>
      </c>
      <c r="AA5" t="s">
        <v>208</v>
      </c>
      <c r="AB5" t="s">
        <v>92</v>
      </c>
      <c r="AC5" t="s">
        <v>196</v>
      </c>
      <c r="AH5" t="s">
        <v>215</v>
      </c>
      <c r="AI5" t="s">
        <v>259</v>
      </c>
      <c r="AJ5" t="s">
        <v>273</v>
      </c>
      <c r="AK5" t="s">
        <v>295</v>
      </c>
    </row>
    <row r="6" spans="1:37" x14ac:dyDescent="0.25">
      <c r="B6" s="26"/>
      <c r="C6" s="27"/>
      <c r="D6" s="28" t="s">
        <v>107</v>
      </c>
      <c r="E6" s="27"/>
      <c r="F6" s="26"/>
      <c r="G6" s="27"/>
      <c r="H6" s="28" t="s">
        <v>203</v>
      </c>
      <c r="I6" s="28" t="s">
        <v>123</v>
      </c>
      <c r="J6" s="31" t="s">
        <v>108</v>
      </c>
      <c r="K6" s="26"/>
      <c r="L6" s="27"/>
      <c r="M6" s="29" t="s">
        <v>109</v>
      </c>
      <c r="N6" s="31" t="s">
        <v>104</v>
      </c>
      <c r="O6" s="26"/>
      <c r="P6" s="27"/>
      <c r="Q6" s="32" t="s">
        <v>111</v>
      </c>
      <c r="R6" s="36"/>
      <c r="S6" s="40" t="s">
        <v>201</v>
      </c>
      <c r="T6" s="36" t="s">
        <v>191</v>
      </c>
      <c r="U6" s="40"/>
      <c r="V6" s="39" t="s">
        <v>112</v>
      </c>
      <c r="W6" t="s">
        <v>92</v>
      </c>
      <c r="Y6" t="s">
        <v>92</v>
      </c>
      <c r="Z6" t="s">
        <v>222</v>
      </c>
      <c r="AA6" t="s">
        <v>92</v>
      </c>
      <c r="AB6" t="s">
        <v>122</v>
      </c>
      <c r="AC6" t="s">
        <v>108</v>
      </c>
      <c r="AH6" t="s">
        <v>92</v>
      </c>
      <c r="AI6" t="s">
        <v>260</v>
      </c>
      <c r="AJ6" t="s">
        <v>264</v>
      </c>
      <c r="AK6" t="s">
        <v>296</v>
      </c>
    </row>
    <row r="7" spans="1:37" x14ac:dyDescent="0.25">
      <c r="B7" s="26"/>
      <c r="C7" s="27"/>
      <c r="D7" s="28" t="s">
        <v>113</v>
      </c>
      <c r="E7" s="27"/>
      <c r="F7" s="26"/>
      <c r="G7" s="27"/>
      <c r="H7" s="28" t="s">
        <v>202</v>
      </c>
      <c r="I7" s="28" t="s">
        <v>240</v>
      </c>
      <c r="J7" s="31" t="s">
        <v>114</v>
      </c>
      <c r="K7" s="26"/>
      <c r="L7" s="27"/>
      <c r="M7" s="32" t="s">
        <v>115</v>
      </c>
      <c r="N7" s="31" t="s">
        <v>110</v>
      </c>
      <c r="O7" s="26"/>
      <c r="P7" s="27"/>
      <c r="Q7" s="32" t="s">
        <v>117</v>
      </c>
      <c r="R7" s="36"/>
      <c r="S7" s="40"/>
      <c r="T7" s="36" t="s">
        <v>192</v>
      </c>
      <c r="U7" s="40"/>
      <c r="V7" s="39" t="s">
        <v>118</v>
      </c>
      <c r="Z7" t="s">
        <v>223</v>
      </c>
      <c r="AC7" t="s">
        <v>92</v>
      </c>
      <c r="AJ7" t="s">
        <v>265</v>
      </c>
      <c r="AK7" t="s">
        <v>297</v>
      </c>
    </row>
    <row r="8" spans="1:37" x14ac:dyDescent="0.25">
      <c r="B8" s="26"/>
      <c r="C8" s="27"/>
      <c r="D8" s="28" t="s">
        <v>119</v>
      </c>
      <c r="E8" s="27"/>
      <c r="F8" s="26"/>
      <c r="G8" s="27"/>
      <c r="H8" s="28" t="s">
        <v>290</v>
      </c>
      <c r="I8" s="28" t="s">
        <v>77</v>
      </c>
      <c r="J8" s="31" t="s">
        <v>120</v>
      </c>
      <c r="K8" s="26"/>
      <c r="L8" s="27"/>
      <c r="M8" s="32" t="s">
        <v>308</v>
      </c>
      <c r="N8" s="27" t="s">
        <v>116</v>
      </c>
      <c r="O8" s="26"/>
      <c r="P8" s="27"/>
      <c r="Q8" s="32" t="s">
        <v>121</v>
      </c>
      <c r="R8" s="36"/>
      <c r="S8" s="40"/>
      <c r="T8" s="36" t="s">
        <v>300</v>
      </c>
      <c r="U8" s="40"/>
      <c r="V8" s="41" t="s">
        <v>122</v>
      </c>
      <c r="AJ8" t="s">
        <v>266</v>
      </c>
      <c r="AK8" t="s">
        <v>298</v>
      </c>
    </row>
    <row r="9" spans="1:37" x14ac:dyDescent="0.25">
      <c r="B9" s="26"/>
      <c r="C9" s="27"/>
      <c r="D9" s="26"/>
      <c r="E9" s="27"/>
      <c r="F9" s="26"/>
      <c r="G9" s="27"/>
      <c r="H9" s="28" t="s">
        <v>291</v>
      </c>
      <c r="I9" s="28" t="s">
        <v>101</v>
      </c>
      <c r="J9" s="31" t="s">
        <v>124</v>
      </c>
      <c r="K9" s="26"/>
      <c r="L9" s="27"/>
      <c r="M9" s="26"/>
      <c r="N9" s="27"/>
      <c r="O9" s="26"/>
      <c r="P9" s="27"/>
      <c r="Q9" s="32" t="s">
        <v>125</v>
      </c>
      <c r="R9" s="36"/>
      <c r="S9" s="40"/>
      <c r="T9" s="36"/>
      <c r="U9" s="40"/>
      <c r="V9" s="41"/>
      <c r="AJ9" t="s">
        <v>274</v>
      </c>
      <c r="AK9" t="s">
        <v>299</v>
      </c>
    </row>
    <row r="10" spans="1:37" x14ac:dyDescent="0.25">
      <c r="B10" s="26"/>
      <c r="C10" s="27"/>
      <c r="D10" s="26"/>
      <c r="E10" s="27"/>
      <c r="F10" s="26"/>
      <c r="G10" s="27"/>
      <c r="H10" s="28" t="e">
        <v>#N/A</v>
      </c>
      <c r="I10" s="28" t="s">
        <v>127</v>
      </c>
      <c r="J10" s="31" t="s">
        <v>126</v>
      </c>
      <c r="K10" s="26"/>
      <c r="L10" s="27"/>
      <c r="M10" s="26"/>
      <c r="N10" s="27"/>
      <c r="O10" s="26"/>
      <c r="P10" s="27"/>
      <c r="Q10" s="26"/>
      <c r="R10" s="36"/>
      <c r="S10" s="40"/>
      <c r="T10" s="36"/>
      <c r="U10" s="40"/>
      <c r="V10" s="41"/>
      <c r="AJ10" t="s">
        <v>267</v>
      </c>
    </row>
    <row r="11" spans="1:37" x14ac:dyDescent="0.25">
      <c r="B11" s="26"/>
      <c r="C11" s="27"/>
      <c r="D11" s="26"/>
      <c r="E11" s="27"/>
      <c r="F11" s="26"/>
      <c r="G11" s="27"/>
      <c r="H11" s="29" t="e">
        <v>#N/A</v>
      </c>
      <c r="I11" s="29" t="s">
        <v>271</v>
      </c>
      <c r="J11" s="31" t="s">
        <v>128</v>
      </c>
      <c r="K11" s="26"/>
      <c r="L11" s="27"/>
      <c r="M11" s="26"/>
      <c r="N11" s="27"/>
      <c r="O11" s="26"/>
      <c r="P11" s="27"/>
      <c r="Q11" s="26"/>
      <c r="R11" s="36"/>
      <c r="S11" s="40"/>
      <c r="T11" s="36"/>
      <c r="U11" s="40"/>
      <c r="V11" s="41"/>
      <c r="AJ11" t="s">
        <v>268</v>
      </c>
    </row>
    <row r="12" spans="1:37" x14ac:dyDescent="0.25">
      <c r="B12" s="26"/>
      <c r="C12" s="27"/>
      <c r="D12" s="26"/>
      <c r="E12" s="27"/>
      <c r="F12" s="26"/>
      <c r="G12" s="27"/>
      <c r="H12" s="32" t="e">
        <v>#N/A</v>
      </c>
      <c r="I12" s="32" t="s">
        <v>241</v>
      </c>
      <c r="J12" s="31" t="s">
        <v>129</v>
      </c>
      <c r="K12" s="26"/>
      <c r="L12" s="27"/>
      <c r="M12" s="26"/>
      <c r="N12" s="27"/>
      <c r="O12" s="26"/>
      <c r="P12" s="27"/>
      <c r="Q12" s="26"/>
      <c r="R12" s="36"/>
      <c r="S12" s="40"/>
      <c r="T12" s="36"/>
      <c r="U12" s="40"/>
      <c r="V12" s="41"/>
      <c r="AJ12" t="s">
        <v>275</v>
      </c>
    </row>
    <row r="13" spans="1:37" x14ac:dyDescent="0.25">
      <c r="B13" s="26"/>
      <c r="C13" s="27"/>
      <c r="D13" s="26"/>
      <c r="E13" s="27"/>
      <c r="F13" s="26"/>
      <c r="G13" s="27"/>
      <c r="H13" s="26"/>
      <c r="I13" s="26" t="s">
        <v>305</v>
      </c>
      <c r="J13" s="31" t="s">
        <v>130</v>
      </c>
      <c r="K13" s="26"/>
      <c r="L13" s="27"/>
      <c r="M13" s="26"/>
      <c r="N13" s="27"/>
      <c r="O13" s="26"/>
      <c r="P13" s="27"/>
      <c r="Q13" s="26"/>
      <c r="R13" s="36"/>
      <c r="S13" s="40"/>
      <c r="T13" s="36"/>
      <c r="U13" s="40"/>
      <c r="V13" s="41"/>
      <c r="AJ13" t="s">
        <v>269</v>
      </c>
    </row>
    <row r="14" spans="1:37" x14ac:dyDescent="0.25">
      <c r="B14" s="26"/>
      <c r="C14" s="27"/>
      <c r="D14" s="26"/>
      <c r="E14" s="27"/>
      <c r="F14" s="26"/>
      <c r="G14" s="27"/>
      <c r="H14" s="26"/>
      <c r="I14" s="26" t="s">
        <v>306</v>
      </c>
      <c r="J14" s="31" t="s">
        <v>131</v>
      </c>
      <c r="K14" s="26"/>
      <c r="L14" s="27"/>
      <c r="M14" s="26"/>
      <c r="N14" s="27"/>
      <c r="O14" s="26"/>
      <c r="P14" s="27"/>
      <c r="Q14" s="26"/>
      <c r="R14" s="36"/>
      <c r="S14" s="40"/>
      <c r="T14" s="36"/>
      <c r="U14" s="40"/>
      <c r="V14" s="41"/>
      <c r="AJ14" t="s">
        <v>276</v>
      </c>
    </row>
    <row r="15" spans="1:37" x14ac:dyDescent="0.25">
      <c r="B15" s="26"/>
      <c r="C15" s="27"/>
      <c r="D15" s="26"/>
      <c r="E15" s="27"/>
      <c r="F15" s="26"/>
      <c r="G15" s="27"/>
      <c r="H15" s="26"/>
      <c r="I15" s="26" t="s">
        <v>307</v>
      </c>
      <c r="J15" s="31" t="s">
        <v>132</v>
      </c>
      <c r="K15" s="26"/>
      <c r="L15" s="27"/>
      <c r="M15" s="26"/>
      <c r="N15" s="27"/>
      <c r="O15" s="26"/>
      <c r="P15" s="27"/>
      <c r="Q15" s="26"/>
      <c r="R15" s="36"/>
      <c r="S15" s="40"/>
      <c r="T15" s="36"/>
      <c r="U15" s="40"/>
      <c r="V15" s="41"/>
      <c r="AJ15" t="s">
        <v>277</v>
      </c>
    </row>
    <row r="16" spans="1:37" x14ac:dyDescent="0.25">
      <c r="B16" s="42"/>
      <c r="C16" s="43"/>
      <c r="D16" s="42"/>
      <c r="E16" s="43"/>
      <c r="F16" s="42"/>
      <c r="G16" s="43"/>
      <c r="H16" s="44"/>
      <c r="I16" s="42"/>
      <c r="J16" s="43"/>
      <c r="K16" s="42"/>
      <c r="L16" s="43"/>
      <c r="M16" s="42"/>
      <c r="N16" s="43"/>
      <c r="O16" s="26"/>
      <c r="P16" s="43"/>
      <c r="Q16" s="42"/>
      <c r="R16" s="36"/>
      <c r="S16" s="40"/>
      <c r="T16" s="36"/>
      <c r="U16" s="40"/>
      <c r="V16" s="41"/>
      <c r="AJ16" t="s">
        <v>278</v>
      </c>
    </row>
    <row r="17" spans="1:36" x14ac:dyDescent="0.25">
      <c r="B17" s="26"/>
      <c r="C17" s="27"/>
      <c r="D17" s="26"/>
      <c r="E17" s="27"/>
      <c r="F17" s="26"/>
      <c r="G17" s="27"/>
      <c r="H17" s="26"/>
      <c r="I17" s="26"/>
      <c r="J17" s="27"/>
      <c r="K17" s="26"/>
      <c r="L17" s="27"/>
      <c r="M17" s="26"/>
      <c r="N17" s="27"/>
      <c r="O17" s="42"/>
      <c r="P17" s="27"/>
      <c r="Q17" s="26"/>
      <c r="R17" s="36"/>
      <c r="S17" s="40"/>
      <c r="T17" s="36"/>
      <c r="U17" s="40"/>
      <c r="V17" s="41"/>
      <c r="AJ17" t="s">
        <v>279</v>
      </c>
    </row>
    <row r="18" spans="1:36" x14ac:dyDescent="0.25">
      <c r="B18" s="26"/>
      <c r="C18" s="27"/>
      <c r="D18" s="26"/>
      <c r="E18" s="27"/>
      <c r="F18" s="26"/>
      <c r="G18" s="27"/>
      <c r="H18" s="26"/>
      <c r="I18" s="26"/>
      <c r="J18" s="27"/>
      <c r="K18" s="26"/>
      <c r="L18" s="27"/>
      <c r="M18" s="26"/>
      <c r="N18" s="27"/>
      <c r="O18" s="26"/>
      <c r="P18" s="27"/>
      <c r="Q18" s="26"/>
      <c r="R18" s="36"/>
      <c r="S18" s="40"/>
      <c r="T18" s="36"/>
      <c r="U18" s="40"/>
      <c r="V18" s="41"/>
      <c r="AJ18" t="s">
        <v>280</v>
      </c>
    </row>
    <row r="19" spans="1:36" x14ac:dyDescent="0.25">
      <c r="C19" s="46"/>
      <c r="D19" s="26"/>
      <c r="E19" s="27"/>
      <c r="F19" s="26"/>
      <c r="G19" s="27"/>
      <c r="H19" s="26"/>
      <c r="I19" s="26"/>
      <c r="J19" s="27"/>
      <c r="K19" s="26"/>
      <c r="L19" s="27"/>
      <c r="M19" s="26"/>
      <c r="N19" s="27"/>
      <c r="O19" s="26"/>
      <c r="P19" s="27"/>
      <c r="Q19" s="26"/>
      <c r="R19" s="36"/>
      <c r="S19" s="40"/>
      <c r="T19" s="36"/>
      <c r="U19" s="40"/>
      <c r="V19" s="41"/>
      <c r="AJ19" t="s">
        <v>281</v>
      </c>
    </row>
    <row r="20" spans="1:36" x14ac:dyDescent="0.25">
      <c r="A20" s="47" t="s">
        <v>133</v>
      </c>
      <c r="B20" s="26"/>
      <c r="C20" s="27"/>
      <c r="D20" s="26"/>
      <c r="E20" s="27"/>
      <c r="F20" s="26"/>
      <c r="G20" s="27"/>
      <c r="H20" s="26"/>
      <c r="I20" s="26"/>
      <c r="J20" s="27"/>
      <c r="K20" s="26"/>
      <c r="L20" s="27"/>
      <c r="M20" s="26"/>
      <c r="N20" s="27"/>
      <c r="O20" s="26"/>
      <c r="P20" s="27"/>
      <c r="Q20" s="26"/>
      <c r="R20" s="36"/>
      <c r="S20" s="40"/>
      <c r="T20" s="36"/>
      <c r="U20" s="40"/>
      <c r="V20" s="41"/>
      <c r="AJ20" t="s">
        <v>282</v>
      </c>
    </row>
    <row r="21" spans="1:36" x14ac:dyDescent="0.25">
      <c r="B21" s="40"/>
      <c r="C21" s="36"/>
      <c r="D21" s="40"/>
      <c r="E21" s="36"/>
      <c r="F21" s="40"/>
      <c r="G21" s="36"/>
      <c r="H21" s="48"/>
      <c r="I21" s="40"/>
      <c r="J21" s="36"/>
      <c r="K21" s="40"/>
      <c r="L21" s="36"/>
      <c r="M21" s="40"/>
      <c r="N21" s="36"/>
      <c r="O21" s="26"/>
      <c r="P21" s="36"/>
      <c r="Q21" s="40"/>
      <c r="R21" s="36"/>
      <c r="S21" s="40"/>
      <c r="T21" s="36"/>
      <c r="U21" s="40"/>
      <c r="V21" s="41"/>
      <c r="AJ21" t="s">
        <v>283</v>
      </c>
    </row>
    <row r="22" spans="1:36" x14ac:dyDescent="0.25">
      <c r="A22" s="49" t="s">
        <v>134</v>
      </c>
      <c r="B22" s="45" t="s">
        <v>54</v>
      </c>
      <c r="C22" s="36" t="s">
        <v>54</v>
      </c>
      <c r="D22" s="40" t="s">
        <v>71</v>
      </c>
      <c r="E22" s="36" t="s">
        <v>54</v>
      </c>
      <c r="F22" s="40" t="s">
        <v>54</v>
      </c>
      <c r="G22" s="36" t="s">
        <v>54</v>
      </c>
      <c r="H22" s="48" t="s">
        <v>54</v>
      </c>
      <c r="I22" s="40" t="s">
        <v>54</v>
      </c>
      <c r="J22" s="36" t="s">
        <v>54</v>
      </c>
      <c r="K22" s="40" t="s">
        <v>71</v>
      </c>
      <c r="L22" s="36" t="s">
        <v>54</v>
      </c>
      <c r="M22" s="40" t="s">
        <v>54</v>
      </c>
      <c r="N22" s="36" t="s">
        <v>54</v>
      </c>
      <c r="O22" s="40" t="s">
        <v>54</v>
      </c>
      <c r="P22" s="36" t="s">
        <v>54</v>
      </c>
      <c r="Q22" s="40" t="s">
        <v>54</v>
      </c>
      <c r="R22" s="36" t="s">
        <v>71</v>
      </c>
      <c r="S22" s="40" t="s">
        <v>54</v>
      </c>
      <c r="T22" s="36" t="s">
        <v>71</v>
      </c>
      <c r="U22" s="40" t="s">
        <v>54</v>
      </c>
      <c r="V22" s="41" t="s">
        <v>54</v>
      </c>
      <c r="AJ22" t="s">
        <v>284</v>
      </c>
    </row>
    <row r="23" spans="1:36" x14ac:dyDescent="0.25">
      <c r="B23" s="40"/>
      <c r="C23" s="36"/>
      <c r="D23" s="40"/>
      <c r="E23" s="36"/>
      <c r="F23" s="40"/>
      <c r="G23" s="36"/>
      <c r="H23" s="48"/>
      <c r="I23" s="40"/>
      <c r="J23" s="36"/>
      <c r="K23" s="40"/>
      <c r="L23" s="36"/>
      <c r="M23" s="40" t="s">
        <v>135</v>
      </c>
      <c r="N23" s="36"/>
      <c r="O23" s="40"/>
      <c r="P23" s="36"/>
      <c r="Q23" s="40"/>
      <c r="R23" s="36"/>
      <c r="S23" s="40"/>
      <c r="T23" s="36"/>
      <c r="U23" s="40"/>
      <c r="V23" s="41"/>
      <c r="AJ23" t="s">
        <v>301</v>
      </c>
    </row>
    <row r="24" spans="1:36" x14ac:dyDescent="0.25">
      <c r="C24" s="36"/>
      <c r="D24" s="40"/>
      <c r="E24" s="36"/>
      <c r="F24" s="40"/>
      <c r="G24" s="36"/>
      <c r="H24" s="48"/>
      <c r="I24" s="40"/>
      <c r="J24" s="36"/>
      <c r="K24" s="40"/>
      <c r="L24" s="36"/>
      <c r="M24" s="40"/>
      <c r="N24" s="36"/>
      <c r="O24" s="40"/>
      <c r="P24" s="36"/>
      <c r="Q24" s="40"/>
      <c r="R24" s="36"/>
      <c r="S24" s="40"/>
      <c r="T24" s="36"/>
      <c r="U24" s="40"/>
      <c r="V24" s="41"/>
      <c r="AJ24" t="s">
        <v>302</v>
      </c>
    </row>
    <row r="25" spans="1:36" ht="79.2" x14ac:dyDescent="0.25">
      <c r="A25" s="49" t="s">
        <v>136</v>
      </c>
      <c r="B25" s="50" t="s">
        <v>137</v>
      </c>
      <c r="C25" s="51" t="s">
        <v>138</v>
      </c>
      <c r="D25" s="50" t="s">
        <v>139</v>
      </c>
      <c r="E25" s="51" t="s">
        <v>140</v>
      </c>
      <c r="F25" s="50" t="s">
        <v>141</v>
      </c>
      <c r="G25" s="51" t="s">
        <v>142</v>
      </c>
      <c r="H25" s="52" t="s">
        <v>143</v>
      </c>
      <c r="I25" s="50" t="s">
        <v>144</v>
      </c>
      <c r="J25" s="51" t="s">
        <v>145</v>
      </c>
      <c r="K25" s="50" t="s">
        <v>146</v>
      </c>
      <c r="L25" s="51" t="s">
        <v>147</v>
      </c>
      <c r="M25" s="50" t="s">
        <v>148</v>
      </c>
      <c r="N25" s="51" t="s">
        <v>149</v>
      </c>
      <c r="O25" s="50" t="s">
        <v>150</v>
      </c>
      <c r="P25" s="51" t="s">
        <v>151</v>
      </c>
      <c r="Q25" s="50" t="s">
        <v>152</v>
      </c>
      <c r="R25" s="53" t="s">
        <v>153</v>
      </c>
      <c r="S25" s="54" t="s">
        <v>154</v>
      </c>
      <c r="T25" s="53" t="s">
        <v>155</v>
      </c>
      <c r="U25" s="54" t="s">
        <v>156</v>
      </c>
      <c r="V25" s="55" t="s">
        <v>157</v>
      </c>
      <c r="AJ25" t="s">
        <v>303</v>
      </c>
    </row>
  </sheetData>
  <sheetProtection password="C420" sheet="1" objects="1" scenarios="1"/>
  <protectedRanges>
    <protectedRange sqref="V3:V7" name="Range1"/>
  </protectedRanges>
  <phoneticPr fontId="0" type="noConversion"/>
  <dataValidations disablePrompts="1" xWindow="187" yWindow="453" count="21">
    <dataValidation type="list" showInputMessage="1" showErrorMessage="1" promptTitle="Method 4253" prompt="Select the method used for ASTM 4253" sqref="Q20">
      <formula1>METHOD_4253</formula1>
    </dataValidation>
    <dataValidation type="list" showInputMessage="1" showErrorMessage="1" promptTitle="Method 4254" prompt="Select the method used for ASTM 4254" sqref="P20">
      <formula1>METHOD_4254</formula1>
    </dataValidation>
    <dataValidation type="list" showInputMessage="1" showErrorMessage="1" promptTitle="Cap Method" prompt="Select the Cap method used" sqref="S20">
      <formula1>CAP_METHOD</formula1>
    </dataValidation>
    <dataValidation type="list" allowBlank="1" showInputMessage="1" showErrorMessage="1" promptTitle="Sample Size" prompt="Select the sample size used" sqref="T20">
      <formula1>"SAMPLE_SIZE"</formula1>
    </dataValidation>
    <dataValidation type="list" allowBlank="1" showInputMessage="1" showErrorMessage="1" promptTitle="Sample Dimension" prompt="Select the sample dimension to use to calculate area" sqref="U20">
      <formula1>SAMPLE_DIMENSION</formula1>
    </dataValidation>
    <dataValidation type="list" showInputMessage="1" showErrorMessage="1" promptTitle="Break Type" prompt="Select the type of break" sqref="V20">
      <formula1>BREAK_TYPE</formula1>
    </dataValidation>
    <dataValidation type="list" allowBlank="1" showInputMessage="1" showErrorMessage="1" promptTitle="Delivery Method" prompt="Select the sample delivery method" sqref="R20">
      <formula1>DELIVERY_METHOD</formula1>
    </dataValidation>
    <dataValidation type="list" showInputMessage="1" showErrorMessage="1" promptTitle="Moisture Content Method" prompt="Select the ASTM moisture content method used" sqref="O21">
      <formula1>MOISTURE_CONTENT_METHOD</formula1>
    </dataValidation>
    <dataValidation type="list" showInputMessage="1" showErrorMessage="1" promptTitle="ASTM Method" prompt="Select the appropriate ASTM method used" sqref="N20">
      <formula1>ASTM_METHOD</formula1>
    </dataValidation>
    <dataValidation type="list" showInputMessage="1" showErrorMessage="1" promptTitle="Transmission Mode" prompt="Select the transmission mode" sqref="M20">
      <formula1>TRANSMISSION_MODE</formula1>
    </dataValidation>
    <dataValidation type="list" showInputMessage="1" showErrorMessage="1" promptTitle="Test Result" prompt="Select a test result or info only  " sqref="L20">
      <formula1>TEST_RESULT</formula1>
    </dataValidation>
    <dataValidation type="list" allowBlank="1" showInputMessage="1" showErrorMessage="1" promptTitle="Material Source" prompt="Select the material source" sqref="K20">
      <formula1>MATERIAL_SOURCE</formula1>
    </dataValidation>
    <dataValidation type="list" showInputMessage="1" showErrorMessage="1" promptTitle="Group Symbol" prompt="Select the group symbol" sqref="J20">
      <formula1>GROUP_SYMBOL</formula1>
    </dataValidation>
    <dataValidation type="list" showInputMessage="1" showErrorMessage="1" promptTitle="Soil Feature" prompt="Select the soil feature" sqref="I20">
      <formula1>SOIL_FEATURE</formula1>
    </dataValidation>
    <dataValidation type="list" showInputMessage="1" showErrorMessage="1" promptTitle="Concrete Feature" prompt="Select the concrete feature" sqref="H20">
      <formula1>CONCRETE_FEATURE</formula1>
    </dataValidation>
    <dataValidation type="list" showInputMessage="1" showErrorMessage="1" promptTitle="Preparation Method" prompt="Select the preparation method" sqref="F20">
      <formula1>PREPARATION_METHOD</formula1>
    </dataValidation>
    <dataValidation type="list" showInputMessage="1" showErrorMessage="1" promptTitle="Specific Gravity Method" prompt="Select the specific gravity method used" sqref="E20">
      <formula1>SPECIFIC_GRAVITY_METHOD</formula1>
    </dataValidation>
    <dataValidation type="list" allowBlank="1" showInputMessage="1" showErrorMessage="1" promptTitle="Placement Method" prompt="Select the placement method" sqref="D20">
      <formula1>PLACEMENT_METHOD</formula1>
    </dataValidation>
    <dataValidation type="list" showInputMessage="1" showErrorMessage="1" promptTitle="Lab Type" prompt="Select the labs QA or QC status or IND for Independent pertaining to this contract" sqref="C20">
      <formula1>LAB_TYPE</formula1>
    </dataValidation>
    <dataValidation type="list" showInputMessage="1" showErrorMessage="1" promptTitle="Yes or No" prompt="Yes or No" sqref="B20">
      <formula1>YES_NO</formula1>
    </dataValidation>
    <dataValidation type="list" showInputMessage="1" showErrorMessage="1" promptTitle="Hammer Method" prompt="Select manual or mechanical hammer method" sqref="G20">
      <formula1>HAMMER_METHOD</formula1>
    </dataValidation>
  </dataValidations>
  <pageMargins left="0.75" right="0.75" top="1" bottom="1" header="0.5" footer="0.5"/>
  <pageSetup scale="85" fitToWidth="3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76F4F30B9054CB1648E20A4C37D9E" ma:contentTypeVersion="3" ma:contentTypeDescription="Create a new document." ma:contentTypeScope="" ma:versionID="0a85ae2725f39a409cdc38b44431d6ce">
  <xsd:schema xmlns:xsd="http://www.w3.org/2001/XMLSchema" xmlns:xs="http://www.w3.org/2001/XMLSchema" xmlns:p="http://schemas.microsoft.com/office/2006/metadata/properties" xmlns:ns2="aa85b83b-660d-4290-9ec1-47333279c438" targetNamespace="http://schemas.microsoft.com/office/2006/metadata/properties" ma:root="true" ma:fieldsID="c9f519cd643e6952f99971913cad84e5" ns2:_="">
    <xsd:import namespace="aa85b83b-660d-4290-9ec1-47333279c438"/>
    <xsd:element name="properties">
      <xsd:complexType>
        <xsd:sequence>
          <xsd:element name="documentManagement">
            <xsd:complexType>
              <xsd:all>
                <xsd:element ref="ns2:TestMaterial"/>
                <xsd:element ref="ns2:MVNQ_x0020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5b83b-660d-4290-9ec1-47333279c438" elementFormDefault="qualified">
    <xsd:import namespace="http://schemas.microsoft.com/office/2006/documentManagement/types"/>
    <xsd:import namespace="http://schemas.microsoft.com/office/infopath/2007/PartnerControls"/>
    <xsd:element name="TestMaterial" ma:index="8" ma:displayName="Test Material" ma:default="Other" ma:description="Test Material" ma:format="Dropdown" ma:internalName="TestMaterial">
      <xsd:simpleType>
        <xsd:restriction base="dms:Choice">
          <xsd:enumeration value="Soil"/>
          <xsd:enumeration value="Weld"/>
          <xsd:enumeration value="Concrete"/>
          <xsd:enumeration value="Other"/>
        </xsd:restriction>
      </xsd:simpleType>
    </xsd:element>
    <xsd:element name="MVNQ_x0020_Version" ma:index="9" nillable="true" ma:displayName="MVNQ Version" ma:description="MVNQ Version that should reside in the form" ma:internalName="MVNQ_x0020_Version">
      <xsd:simpleType>
        <xsd:restriction base="dms:Text">
          <xsd:maxLength value="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: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Material xmlns="aa85b83b-660d-4290-9ec1-47333279c438">Soil</TestMaterial>
    <MVNQ_x0020_Version xmlns="aa85b83b-660d-4290-9ec1-47333279c438">110627</MVNQ_x0020_Version>
  </documentManagement>
</p:properties>
</file>

<file path=customXml/itemProps1.xml><?xml version="1.0" encoding="utf-8"?>
<ds:datastoreItem xmlns:ds="http://schemas.openxmlformats.org/officeDocument/2006/customXml" ds:itemID="{9C793987-4344-4ADF-913B-9FF831DE90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0E84AF-FB72-4090-A174-67C1123E6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5b83b-660d-4290-9ec1-47333279c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02B7D9-5B54-4692-9D30-A25BF672FB4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792965-97C3-404F-98FF-CA9B709606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MVNQS09</vt:lpstr>
      <vt:lpstr>Data</vt:lpstr>
      <vt:lpstr>Lookup</vt:lpstr>
      <vt:lpstr>BREAK_TYPE</vt:lpstr>
      <vt:lpstr>CALIBRATION_BLOCK_TYPE</vt:lpstr>
      <vt:lpstr>CAP_METHOD</vt:lpstr>
      <vt:lpstr>COMPACTION_HAMMER</vt:lpstr>
      <vt:lpstr>CONCRETE_FEATURE</vt:lpstr>
      <vt:lpstr>COUPLANT</vt:lpstr>
      <vt:lpstr>CURRENT</vt:lpstr>
      <vt:lpstr>DELIVERY_METHOD</vt:lpstr>
      <vt:lpstr>DEMAGNETIZING_METHOD</vt:lpstr>
      <vt:lpstr>DEVELOPER</vt:lpstr>
      <vt:lpstr>EMULSIFIER</vt:lpstr>
      <vt:lpstr>FIELD_DIRECTION</vt:lpstr>
      <vt:lpstr>FORM_DATA</vt:lpstr>
      <vt:lpstr>GROUP_SYMBOL</vt:lpstr>
      <vt:lpstr>INFO_DATA</vt:lpstr>
      <vt:lpstr>INSPECTION_TYPE</vt:lpstr>
      <vt:lpstr>JOINT_TYPE</vt:lpstr>
      <vt:lpstr>LAB_TYPE</vt:lpstr>
      <vt:lpstr>MAGNETIC_PARTICULATE</vt:lpstr>
      <vt:lpstr>MAGNETIC_PARTICULATE_APPLICATION</vt:lpstr>
      <vt:lpstr>MAGNETIZING_COMPONENT</vt:lpstr>
      <vt:lpstr>MATERIAL_SOURCE</vt:lpstr>
      <vt:lpstr>METHOD_4253</vt:lpstr>
      <vt:lpstr>METHOD_4254</vt:lpstr>
      <vt:lpstr>MOISTURE_CONTENT_METHOD</vt:lpstr>
      <vt:lpstr>PENETRANT</vt:lpstr>
      <vt:lpstr>PLACEMENT_METHOD</vt:lpstr>
      <vt:lpstr>PREPARATION_METHOD</vt:lpstr>
      <vt:lpstr>MVNQS09!Print_Area</vt:lpstr>
      <vt:lpstr>SAMPLE_DIMENSIONS</vt:lpstr>
      <vt:lpstr>SAMPLE_SIZE</vt:lpstr>
      <vt:lpstr>SIEVE_TYPE</vt:lpstr>
      <vt:lpstr>SOIL_FEATURE</vt:lpstr>
      <vt:lpstr>SOURCE_DATA</vt:lpstr>
      <vt:lpstr>SPEC_DATA</vt:lpstr>
      <vt:lpstr>SPECIFIC_GRAVITY_METHOD</vt:lpstr>
      <vt:lpstr>TEST_DATA</vt:lpstr>
      <vt:lpstr>TEST_METHOD</vt:lpstr>
      <vt:lpstr>TEST_RESULT</vt:lpstr>
      <vt:lpstr>TRANSMISSION_MODE</vt:lpstr>
      <vt:lpstr>WEDGE_ANGLE</vt:lpstr>
      <vt:lpstr>YES_NO</vt:lpstr>
    </vt:vector>
  </TitlesOfParts>
  <Manager>Bennie Benson</Manager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Moisture Content Determination</dc:title>
  <dc:subject>Moisture Soil</dc:subject>
  <dc:creator>Romanov, Andrey CIV USARMY CEMVN (USA)</dc:creator>
  <cp:keywords>MVNQS09</cp:keywords>
  <cp:lastModifiedBy>Romanov, Andrey CIV USARMY CEMVN (USA)</cp:lastModifiedBy>
  <cp:lastPrinted>2010-04-20T19:36:10Z</cp:lastPrinted>
  <dcterms:created xsi:type="dcterms:W3CDTF">2007-01-16T16:43:26Z</dcterms:created>
  <dcterms:modified xsi:type="dcterms:W3CDTF">2023-09-20T16:30:14Z</dcterms:modified>
  <cp:category>Moisture Soil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partment">
    <vt:lpwstr>QA</vt:lpwstr>
  </property>
  <property fmtid="{D5CDD505-2E9C-101B-9397-08002B2CF9AE}" pid="4" name="Division">
    <vt:lpwstr>MVN</vt:lpwstr>
  </property>
  <property fmtid="{D5CDD505-2E9C-101B-9397-08002B2CF9AE}" pid="5" name="Office">
    <vt:lpwstr>QACC</vt:lpwstr>
  </property>
  <property fmtid="{D5CDD505-2E9C-101B-9397-08002B2CF9AE}" pid="6" name="Publisher">
    <vt:lpwstr>USACE</vt:lpwstr>
  </property>
  <property fmtid="{D5CDD505-2E9C-101B-9397-08002B2CF9AE}" pid="7" name="Order">
    <vt:lpwstr>900.000000000000</vt:lpwstr>
  </property>
  <property fmtid="{D5CDD505-2E9C-101B-9397-08002B2CF9AE}" pid="8" name="display_urn:schemas-microsoft-com:office:office#Editor">
    <vt:lpwstr>Benson, Smith MVN</vt:lpwstr>
  </property>
  <property fmtid="{D5CDD505-2E9C-101B-9397-08002B2CF9AE}" pid="9" name="TemplateUrl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